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d346730e5d92c70/Área de Trabalho/KIT CONTABIL/Nova pasta/goianesia/01_2021/"/>
    </mc:Choice>
  </mc:AlternateContent>
  <xr:revisionPtr revIDLastSave="23" documentId="8_{11714823-4FD5-4837-A46A-1026E45DA6CF}" xr6:coauthVersionLast="47" xr6:coauthVersionMax="47" xr10:uidLastSave="{4C8FDCA7-E64E-45D4-8894-D1180F8A5805}"/>
  <bookViews>
    <workbookView xWindow="-108" yWindow="-108" windowWidth="23256" windowHeight="12576" activeTab="2" xr2:uid="{1DD9A4A7-D720-4160-930A-605A88B991E8}"/>
  </bookViews>
  <sheets>
    <sheet name="Orçamento Goianésia Acu. 2021" sheetId="2" r:id="rId1"/>
    <sheet name="jan-21" sheetId="3" r:id="rId2"/>
    <sheet name="fev-21" sheetId="4" r:id="rId3"/>
    <sheet name="mar-21" sheetId="5" r:id="rId4"/>
    <sheet name="abr-21" sheetId="6" r:id="rId5"/>
    <sheet name="mai-21" sheetId="7" r:id="rId6"/>
    <sheet name="jun-21" sheetId="8" r:id="rId7"/>
    <sheet name="jul-21" sheetId="9" r:id="rId8"/>
    <sheet name="ago-21" sheetId="10" r:id="rId9"/>
    <sheet name="set-21" sheetId="11" r:id="rId10"/>
    <sheet name="out-21" sheetId="12" r:id="rId11"/>
    <sheet name="nov-21" sheetId="13" r:id="rId12"/>
    <sheet name="dez-21" sheetId="14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2" i="14" l="1"/>
  <c r="J22" i="14"/>
  <c r="H22" i="14"/>
  <c r="E22" i="14"/>
  <c r="B22" i="14"/>
  <c r="N21" i="14"/>
  <c r="M20" i="14"/>
  <c r="L20" i="14"/>
  <c r="L22" i="14" s="1"/>
  <c r="K20" i="14"/>
  <c r="K22" i="14" s="1"/>
  <c r="J20" i="14"/>
  <c r="I20" i="14"/>
  <c r="I22" i="14" s="1"/>
  <c r="H20" i="14"/>
  <c r="G20" i="14"/>
  <c r="G22" i="14" s="1"/>
  <c r="F20" i="14"/>
  <c r="N20" i="14" s="1"/>
  <c r="E20" i="14"/>
  <c r="D20" i="14"/>
  <c r="D22" i="14" s="1"/>
  <c r="C20" i="14"/>
  <c r="C22" i="14" s="1"/>
  <c r="B20" i="14"/>
  <c r="N19" i="14"/>
  <c r="N18" i="14"/>
  <c r="I17" i="14"/>
  <c r="J17" i="14" s="1"/>
  <c r="K17" i="14" s="1"/>
  <c r="L17" i="14" s="1"/>
  <c r="M17" i="14" s="1"/>
  <c r="H17" i="14"/>
  <c r="J22" i="13"/>
  <c r="I22" i="13"/>
  <c r="B22" i="13"/>
  <c r="N21" i="13"/>
  <c r="L20" i="13"/>
  <c r="L22" i="13" s="1"/>
  <c r="K20" i="13"/>
  <c r="K22" i="13" s="1"/>
  <c r="J20" i="13"/>
  <c r="I20" i="13"/>
  <c r="H20" i="13"/>
  <c r="H22" i="13" s="1"/>
  <c r="G20" i="13"/>
  <c r="G22" i="13" s="1"/>
  <c r="F20" i="13"/>
  <c r="F22" i="13" s="1"/>
  <c r="E20" i="13"/>
  <c r="E22" i="13" s="1"/>
  <c r="D20" i="13"/>
  <c r="D22" i="13" s="1"/>
  <c r="C20" i="13"/>
  <c r="C22" i="13" s="1"/>
  <c r="B20" i="13"/>
  <c r="N20" i="13" s="1"/>
  <c r="N19" i="13"/>
  <c r="N18" i="13"/>
  <c r="I17" i="13"/>
  <c r="J17" i="13" s="1"/>
  <c r="K17" i="13" s="1"/>
  <c r="L17" i="13" s="1"/>
  <c r="M17" i="13" s="1"/>
  <c r="H17" i="13"/>
  <c r="J22" i="12"/>
  <c r="I22" i="12"/>
  <c r="F22" i="12"/>
  <c r="E22" i="12"/>
  <c r="B22" i="12"/>
  <c r="N21" i="12"/>
  <c r="K20" i="12"/>
  <c r="K22" i="12" s="1"/>
  <c r="J20" i="12"/>
  <c r="I20" i="12"/>
  <c r="H20" i="12"/>
  <c r="H22" i="12" s="1"/>
  <c r="G20" i="12"/>
  <c r="G22" i="12" s="1"/>
  <c r="F20" i="12"/>
  <c r="E20" i="12"/>
  <c r="D20" i="12"/>
  <c r="D22" i="12" s="1"/>
  <c r="C20" i="12"/>
  <c r="C22" i="12" s="1"/>
  <c r="N22" i="12" s="1"/>
  <c r="B20" i="12"/>
  <c r="N20" i="12" s="1"/>
  <c r="N19" i="12"/>
  <c r="N18" i="12"/>
  <c r="I17" i="12"/>
  <c r="J17" i="12" s="1"/>
  <c r="K17" i="12" s="1"/>
  <c r="L17" i="12" s="1"/>
  <c r="M17" i="12" s="1"/>
  <c r="H17" i="12"/>
  <c r="I22" i="11"/>
  <c r="H22" i="11"/>
  <c r="E22" i="11"/>
  <c r="D22" i="11"/>
  <c r="N21" i="11"/>
  <c r="J20" i="11"/>
  <c r="J22" i="11" s="1"/>
  <c r="I20" i="11"/>
  <c r="H20" i="11"/>
  <c r="G20" i="11"/>
  <c r="G22" i="11" s="1"/>
  <c r="F20" i="11"/>
  <c r="F22" i="11" s="1"/>
  <c r="E20" i="11"/>
  <c r="D20" i="11"/>
  <c r="C20" i="11"/>
  <c r="C22" i="11" s="1"/>
  <c r="B20" i="11"/>
  <c r="B22" i="11" s="1"/>
  <c r="N19" i="11"/>
  <c r="N18" i="11"/>
  <c r="H17" i="11"/>
  <c r="I17" i="11" s="1"/>
  <c r="J17" i="11" s="1"/>
  <c r="K17" i="11" s="1"/>
  <c r="L17" i="11" s="1"/>
  <c r="M17" i="11" s="1"/>
  <c r="G22" i="10"/>
  <c r="F22" i="10"/>
  <c r="B22" i="10"/>
  <c r="N21" i="10"/>
  <c r="I20" i="10"/>
  <c r="I22" i="10" s="1"/>
  <c r="H20" i="10"/>
  <c r="H22" i="10" s="1"/>
  <c r="G20" i="10"/>
  <c r="F20" i="10"/>
  <c r="E20" i="10"/>
  <c r="E22" i="10" s="1"/>
  <c r="D20" i="10"/>
  <c r="D22" i="10" s="1"/>
  <c r="C20" i="10"/>
  <c r="C22" i="10" s="1"/>
  <c r="N22" i="10" s="1"/>
  <c r="B20" i="10"/>
  <c r="N19" i="10"/>
  <c r="N18" i="10"/>
  <c r="H17" i="10"/>
  <c r="I17" i="10" s="1"/>
  <c r="J17" i="10" s="1"/>
  <c r="K17" i="10" s="1"/>
  <c r="L17" i="10" s="1"/>
  <c r="M17" i="10" s="1"/>
  <c r="E22" i="9"/>
  <c r="B22" i="9"/>
  <c r="N22" i="9" s="1"/>
  <c r="N21" i="9"/>
  <c r="H20" i="9"/>
  <c r="H22" i="9" s="1"/>
  <c r="G20" i="9"/>
  <c r="G22" i="9" s="1"/>
  <c r="F20" i="9"/>
  <c r="F22" i="9" s="1"/>
  <c r="E20" i="9"/>
  <c r="D20" i="9"/>
  <c r="D22" i="9" s="1"/>
  <c r="C20" i="9"/>
  <c r="C22" i="9" s="1"/>
  <c r="B20" i="9"/>
  <c r="N19" i="9"/>
  <c r="N18" i="9"/>
  <c r="I17" i="9"/>
  <c r="J17" i="9" s="1"/>
  <c r="K17" i="9" s="1"/>
  <c r="L17" i="9" s="1"/>
  <c r="M17" i="9" s="1"/>
  <c r="H17" i="9"/>
  <c r="F22" i="8"/>
  <c r="E22" i="8"/>
  <c r="B22" i="8"/>
  <c r="N21" i="8"/>
  <c r="G20" i="8"/>
  <c r="G22" i="8" s="1"/>
  <c r="F20" i="8"/>
  <c r="E20" i="8"/>
  <c r="D20" i="8"/>
  <c r="D22" i="8" s="1"/>
  <c r="C20" i="8"/>
  <c r="C22" i="8" s="1"/>
  <c r="B20" i="8"/>
  <c r="N20" i="8" s="1"/>
  <c r="N19" i="8"/>
  <c r="N18" i="8"/>
  <c r="I17" i="8"/>
  <c r="J17" i="8" s="1"/>
  <c r="K17" i="8" s="1"/>
  <c r="L17" i="8" s="1"/>
  <c r="M17" i="8" s="1"/>
  <c r="H17" i="8"/>
  <c r="F22" i="7"/>
  <c r="E22" i="7"/>
  <c r="N21" i="7"/>
  <c r="F20" i="7"/>
  <c r="E20" i="7"/>
  <c r="D20" i="7"/>
  <c r="D22" i="7" s="1"/>
  <c r="C20" i="7"/>
  <c r="C22" i="7" s="1"/>
  <c r="B20" i="7"/>
  <c r="B22" i="7" s="1"/>
  <c r="N19" i="7"/>
  <c r="N18" i="7"/>
  <c r="H17" i="7"/>
  <c r="I17" i="7" s="1"/>
  <c r="J17" i="7" s="1"/>
  <c r="K17" i="7" s="1"/>
  <c r="L17" i="7" s="1"/>
  <c r="M17" i="7" s="1"/>
  <c r="E22" i="6"/>
  <c r="B22" i="6"/>
  <c r="N21" i="6"/>
  <c r="E20" i="6"/>
  <c r="D20" i="6"/>
  <c r="D22" i="6" s="1"/>
  <c r="C20" i="6"/>
  <c r="C22" i="6" s="1"/>
  <c r="B20" i="6"/>
  <c r="N20" i="6" s="1"/>
  <c r="N19" i="6"/>
  <c r="N18" i="6"/>
  <c r="I17" i="6"/>
  <c r="J17" i="6" s="1"/>
  <c r="K17" i="6" s="1"/>
  <c r="L17" i="6" s="1"/>
  <c r="M17" i="6" s="1"/>
  <c r="H17" i="6"/>
  <c r="B22" i="5"/>
  <c r="N21" i="5"/>
  <c r="D20" i="5"/>
  <c r="D22" i="5" s="1"/>
  <c r="C20" i="5"/>
  <c r="C22" i="5" s="1"/>
  <c r="B20" i="5"/>
  <c r="N20" i="5" s="1"/>
  <c r="N19" i="5"/>
  <c r="N18" i="5"/>
  <c r="I17" i="5"/>
  <c r="J17" i="5" s="1"/>
  <c r="K17" i="5" s="1"/>
  <c r="L17" i="5" s="1"/>
  <c r="M17" i="5" s="1"/>
  <c r="H17" i="5"/>
  <c r="B22" i="4"/>
  <c r="N21" i="4"/>
  <c r="C20" i="4"/>
  <c r="C22" i="4" s="1"/>
  <c r="B20" i="4"/>
  <c r="N20" i="4" s="1"/>
  <c r="N19" i="4"/>
  <c r="N18" i="4"/>
  <c r="I17" i="4"/>
  <c r="J17" i="4" s="1"/>
  <c r="K17" i="4" s="1"/>
  <c r="L17" i="4" s="1"/>
  <c r="M17" i="4" s="1"/>
  <c r="H17" i="4"/>
  <c r="N21" i="3"/>
  <c r="B20" i="3"/>
  <c r="B22" i="3" s="1"/>
  <c r="N19" i="3"/>
  <c r="N18" i="3"/>
  <c r="H17" i="3"/>
  <c r="I17" i="3" s="1"/>
  <c r="J17" i="3" s="1"/>
  <c r="K17" i="3" s="1"/>
  <c r="L17" i="3" s="1"/>
  <c r="M17" i="3" s="1"/>
  <c r="B22" i="2"/>
  <c r="N21" i="2"/>
  <c r="M20" i="2"/>
  <c r="M22" i="2" s="1"/>
  <c r="L20" i="2"/>
  <c r="L22" i="2" s="1"/>
  <c r="K20" i="2"/>
  <c r="K22" i="2" s="1"/>
  <c r="J20" i="2"/>
  <c r="J22" i="2" s="1"/>
  <c r="I20" i="2"/>
  <c r="I22" i="2" s="1"/>
  <c r="H20" i="2"/>
  <c r="H22" i="2" s="1"/>
  <c r="G20" i="2"/>
  <c r="G22" i="2" s="1"/>
  <c r="F20" i="2"/>
  <c r="F22" i="2" s="1"/>
  <c r="E20" i="2"/>
  <c r="E22" i="2" s="1"/>
  <c r="D20" i="2"/>
  <c r="D22" i="2" s="1"/>
  <c r="C20" i="2"/>
  <c r="C22" i="2" s="1"/>
  <c r="B20" i="2"/>
  <c r="N19" i="2"/>
  <c r="N18" i="2"/>
  <c r="I17" i="2"/>
  <c r="J17" i="2" s="1"/>
  <c r="K17" i="2" s="1"/>
  <c r="L17" i="2" s="1"/>
  <c r="M17" i="2" s="1"/>
  <c r="H17" i="2"/>
  <c r="F22" i="14" l="1"/>
  <c r="N22" i="14" s="1"/>
  <c r="N22" i="13"/>
  <c r="N22" i="11"/>
  <c r="N20" i="11"/>
  <c r="N20" i="10"/>
  <c r="N20" i="9"/>
  <c r="N22" i="8"/>
  <c r="N22" i="7"/>
  <c r="N20" i="7"/>
  <c r="N22" i="6"/>
  <c r="N22" i="5"/>
  <c r="N22" i="4"/>
  <c r="N22" i="3"/>
  <c r="N20" i="3"/>
  <c r="N22" i="2"/>
  <c r="N20" i="2"/>
</calcChain>
</file>

<file path=xl/sharedStrings.xml><?xml version="1.0" encoding="utf-8"?>
<sst xmlns="http://schemas.openxmlformats.org/spreadsheetml/2006/main" count="221" uniqueCount="17">
  <si>
    <t>1- PROJEÇÃO DE RECEITA MENSAL CONFORME CONTRATO DE GESTÃO 065/2020 SES/GO</t>
  </si>
  <si>
    <t>Nota</t>
  </si>
  <si>
    <t>TOTAL (C + D)</t>
  </si>
  <si>
    <t>INVESTIMENTO (D)</t>
  </si>
  <si>
    <t>SUBTOTAL (C) = A + B</t>
  </si>
  <si>
    <t>INSUMOS E DESPESAS GERAIS (B)</t>
  </si>
  <si>
    <t>PESSOAL (A)</t>
  </si>
  <si>
    <t>Acumulado de 2021</t>
  </si>
  <si>
    <t>DESCRIÇÃO</t>
  </si>
  <si>
    <t>PLANILHA DE ORÇAMENTO DA ENTIDADE INDIVIDUALIZADO POR CONTRATO DE GESTÃO</t>
  </si>
  <si>
    <t>*Todos os campos são de preenchimento obrigatório</t>
  </si>
  <si>
    <r>
      <t xml:space="preserve">Valor do repasse mensal do Contrato de Gestão: </t>
    </r>
    <r>
      <rPr>
        <sz val="10"/>
        <color rgb="FF000000"/>
        <rFont val="Times New Roman"/>
        <family val="1"/>
      </rPr>
      <t>1.569.065,84</t>
    </r>
  </si>
  <si>
    <r>
      <t xml:space="preserve">Vigência do Contrato de Gestão / Termo Aditivo: </t>
    </r>
    <r>
      <rPr>
        <sz val="10"/>
        <color rgb="FF000000"/>
        <rFont val="Times New Roman"/>
        <family val="1"/>
      </rPr>
      <t xml:space="preserve">48 Meses - Publicação em Diario oficial </t>
    </r>
  </si>
  <si>
    <r>
      <rPr>
        <b/>
        <sz val="10"/>
        <color rgb="FF000000"/>
        <rFont val="Times New Roman"/>
        <family val="1"/>
      </rPr>
      <t>Contrato de Gestão nº:</t>
    </r>
    <r>
      <rPr>
        <sz val="10"/>
        <color rgb="FF000000"/>
        <rFont val="Times New Roman"/>
        <family val="1"/>
      </rPr>
      <t xml:space="preserve"> 065/2020 SES/GO</t>
    </r>
  </si>
  <si>
    <r>
      <t xml:space="preserve">Unidade gerida: </t>
    </r>
    <r>
      <rPr>
        <sz val="10"/>
        <color rgb="FF000000"/>
        <rFont val="Times New Roman"/>
        <family val="1"/>
      </rPr>
      <t>Policlínica Estadual da região  são Patricío - Goianésia/GO</t>
    </r>
  </si>
  <si>
    <r>
      <rPr>
        <b/>
        <sz val="10"/>
        <color rgb="FF000000"/>
        <rFont val="Times New Roman"/>
        <family val="1"/>
      </rPr>
      <t>Organização Social:</t>
    </r>
    <r>
      <rPr>
        <sz val="10"/>
        <color rgb="FF000000"/>
        <rFont val="Times New Roman"/>
        <family val="1"/>
      </rPr>
      <t xml:space="preserve"> Instituto Cem</t>
    </r>
  </si>
  <si>
    <t>Fonte : "Siof"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</si>
</sst>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[$R$ -416]#,##0.00"/>
    <numFmt numFmtId="165" formatCode="mmm/yyyy"/>
  </numFmts>
  <fonts count="14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sz val="12"/>
      <color rgb="FF000000"/>
      <name val="Times New Roman"/>
      <family val="1"/>
    </font>
    <font>
      <sz val="10"/>
      <color rgb="FF000000"/>
      <name val="Times New Roman"/>
      <family val="1"/>
    </font>
    <font>
      <i/>
      <sz val="8"/>
      <color rgb="FF000000"/>
      <name val="Arial"/>
      <family val="2"/>
    </font>
    <font>
      <i/>
      <sz val="10"/>
      <color rgb="FF000000"/>
      <name val="Times New Roman"/>
      <family val="1"/>
    </font>
    <font>
      <b/>
      <sz val="10"/>
      <color theme="0"/>
      <name val="Times New Roman"/>
      <family val="1"/>
    </font>
    <font>
      <sz val="10"/>
      <color theme="0"/>
      <name val="Times New Roman"/>
      <family val="1"/>
    </font>
    <font>
      <sz val="10"/>
      <name val="Times New Roman"/>
      <family val="1"/>
    </font>
    <font>
      <b/>
      <sz val="10"/>
      <color rgb="FFFFFFFF"/>
      <name val="Times New Roman"/>
      <family val="1"/>
    </font>
    <font>
      <b/>
      <sz val="10"/>
      <name val="Times New Roman"/>
      <family val="1"/>
    </font>
    <font>
      <sz val="10"/>
      <color rgb="FFFF0000"/>
      <name val="Times New Roman"/>
      <family val="1"/>
    </font>
    <font>
      <b/>
      <sz val="10"/>
      <color rgb="FF00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4"/>
        <bgColor rgb="FF969696"/>
      </patternFill>
    </fill>
    <fill>
      <patternFill patternType="solid">
        <fgColor theme="4"/>
        <bgColor rgb="FF339966"/>
      </patternFill>
    </fill>
    <fill>
      <patternFill patternType="solid">
        <fgColor rgb="FFF3F3F3"/>
        <bgColor rgb="FFFFFFFF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2" fillId="2" borderId="0" xfId="0" applyFont="1" applyFill="1"/>
    <xf numFmtId="9" fontId="3" fillId="2" borderId="0" xfId="0" applyNumberFormat="1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/>
    <xf numFmtId="164" fontId="7" fillId="3" borderId="1" xfId="0" applyNumberFormat="1" applyFont="1" applyFill="1" applyBorder="1" applyAlignment="1">
      <alignment horizontal="right"/>
    </xf>
    <xf numFmtId="164" fontId="7" fillId="3" borderId="2" xfId="0" applyNumberFormat="1" applyFont="1" applyFill="1" applyBorder="1" applyAlignment="1">
      <alignment horizontal="right"/>
    </xf>
    <xf numFmtId="0" fontId="8" fillId="3" borderId="3" xfId="0" applyFont="1" applyFill="1" applyBorder="1" applyAlignment="1">
      <alignment horizontal="center"/>
    </xf>
    <xf numFmtId="164" fontId="9" fillId="2" borderId="0" xfId="0" applyNumberFormat="1" applyFont="1" applyFill="1" applyAlignment="1">
      <alignment horizontal="right"/>
    </xf>
    <xf numFmtId="0" fontId="9" fillId="2" borderId="5" xfId="0" applyFont="1" applyFill="1" applyBorder="1" applyAlignment="1">
      <alignment horizontal="center"/>
    </xf>
    <xf numFmtId="164" fontId="7" fillId="3" borderId="4" xfId="0" applyNumberFormat="1" applyFont="1" applyFill="1" applyBorder="1" applyAlignment="1">
      <alignment horizontal="right"/>
    </xf>
    <xf numFmtId="164" fontId="7" fillId="3" borderId="0" xfId="0" applyNumberFormat="1" applyFont="1" applyFill="1" applyAlignment="1">
      <alignment horizontal="right"/>
    </xf>
    <xf numFmtId="0" fontId="8" fillId="3" borderId="5" xfId="0" applyFont="1" applyFill="1" applyBorder="1" applyAlignment="1">
      <alignment horizontal="center"/>
    </xf>
    <xf numFmtId="0" fontId="10" fillId="4" borderId="6" xfId="0" applyFont="1" applyFill="1" applyBorder="1" applyAlignment="1">
      <alignment horizontal="center"/>
    </xf>
    <xf numFmtId="165" fontId="10" fillId="4" borderId="7" xfId="0" applyNumberFormat="1" applyFont="1" applyFill="1" applyBorder="1" applyAlignment="1">
      <alignment horizontal="center"/>
    </xf>
    <xf numFmtId="0" fontId="10" fillId="4" borderId="8" xfId="0" applyFont="1" applyFill="1" applyBorder="1" applyAlignment="1">
      <alignment horizontal="center"/>
    </xf>
    <xf numFmtId="0" fontId="11" fillId="2" borderId="0" xfId="0" applyFont="1" applyFill="1"/>
    <xf numFmtId="0" fontId="12" fillId="2" borderId="0" xfId="0" applyFont="1" applyFill="1" applyAlignment="1">
      <alignment horizontal="left"/>
    </xf>
    <xf numFmtId="0" fontId="2" fillId="6" borderId="0" xfId="0" applyFont="1" applyFill="1"/>
    <xf numFmtId="0" fontId="4" fillId="6" borderId="0" xfId="0" applyFont="1" applyFill="1"/>
    <xf numFmtId="0" fontId="4" fillId="2" borderId="0" xfId="0" applyFont="1" applyFill="1" applyAlignment="1">
      <alignment horizontal="left"/>
    </xf>
    <xf numFmtId="164" fontId="9" fillId="2" borderId="4" xfId="1" applyNumberFormat="1" applyFont="1" applyFill="1" applyBorder="1" applyAlignment="1">
      <alignment horizontal="right"/>
    </xf>
    <xf numFmtId="0" fontId="6" fillId="2" borderId="0" xfId="0" applyFont="1" applyFill="1" applyAlignment="1">
      <alignment horizontal="left"/>
    </xf>
    <xf numFmtId="0" fontId="4" fillId="5" borderId="11" xfId="0" applyFont="1" applyFill="1" applyBorder="1" applyAlignment="1">
      <alignment horizontal="left"/>
    </xf>
    <xf numFmtId="0" fontId="13" fillId="5" borderId="10" xfId="0" applyFont="1" applyFill="1" applyBorder="1" applyAlignment="1">
      <alignment horizontal="left"/>
    </xf>
    <xf numFmtId="0" fontId="4" fillId="5" borderId="10" xfId="0" applyFont="1" applyFill="1" applyBorder="1" applyAlignment="1">
      <alignment horizontal="left"/>
    </xf>
    <xf numFmtId="0" fontId="13" fillId="5" borderId="10" xfId="0" applyFont="1" applyFill="1" applyBorder="1" applyAlignment="1">
      <alignment horizontal="left" vertical="top" wrapText="1"/>
    </xf>
    <xf numFmtId="0" fontId="4" fillId="5" borderId="10" xfId="0" applyFont="1" applyFill="1" applyBorder="1" applyAlignment="1">
      <alignment horizontal="left" vertical="top" wrapText="1"/>
    </xf>
    <xf numFmtId="0" fontId="13" fillId="5" borderId="9" xfId="0" applyFont="1" applyFill="1" applyBorder="1" applyAlignment="1">
      <alignment horizontal="left" vertical="top" wrapText="1"/>
    </xf>
    <xf numFmtId="0" fontId="4" fillId="5" borderId="9" xfId="0" applyFont="1" applyFill="1" applyBorder="1" applyAlignment="1">
      <alignment horizontal="left" vertical="top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1242399</xdr:colOff>
      <xdr:row>1</xdr:row>
      <xdr:rowOff>18848</xdr:rowOff>
    </xdr:from>
    <xdr:ext cx="1307740" cy="717175"/>
    <xdr:pic>
      <xdr:nvPicPr>
        <xdr:cNvPr id="2" name="Imagem 1">
          <a:extLst>
            <a:ext uri="{FF2B5EF4-FFF2-40B4-BE49-F238E27FC236}">
              <a16:creationId xmlns:a16="http://schemas.microsoft.com/office/drawing/2014/main" id="{F5123C18-07E8-4C24-AA5A-D0D6AA633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93679" y="4872788"/>
          <a:ext cx="1307740" cy="71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</xdr:row>
      <xdr:rowOff>112938</xdr:rowOff>
    </xdr:from>
    <xdr:ext cx="13443858" cy="733422"/>
    <xdr:pic>
      <xdr:nvPicPr>
        <xdr:cNvPr id="3" name="Imagem 2">
          <a:extLst>
            <a:ext uri="{FF2B5EF4-FFF2-40B4-BE49-F238E27FC236}">
              <a16:creationId xmlns:a16="http://schemas.microsoft.com/office/drawing/2014/main" id="{F6C50D7B-A5BD-46C6-A853-16309AF61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7071" y="4966878"/>
          <a:ext cx="13443858" cy="7334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1242399</xdr:colOff>
      <xdr:row>1</xdr:row>
      <xdr:rowOff>18848</xdr:rowOff>
    </xdr:from>
    <xdr:ext cx="1307740" cy="717175"/>
    <xdr:pic>
      <xdr:nvPicPr>
        <xdr:cNvPr id="2" name="Imagem 1">
          <a:extLst>
            <a:ext uri="{FF2B5EF4-FFF2-40B4-BE49-F238E27FC236}">
              <a16:creationId xmlns:a16="http://schemas.microsoft.com/office/drawing/2014/main" id="{290647B7-EDC7-4322-982D-AB8853E7B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0719" y="186488"/>
          <a:ext cx="1307740" cy="71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</xdr:row>
      <xdr:rowOff>112938</xdr:rowOff>
    </xdr:from>
    <xdr:ext cx="13443858" cy="733422"/>
    <xdr:pic>
      <xdr:nvPicPr>
        <xdr:cNvPr id="3" name="Imagem 2">
          <a:extLst>
            <a:ext uri="{FF2B5EF4-FFF2-40B4-BE49-F238E27FC236}">
              <a16:creationId xmlns:a16="http://schemas.microsoft.com/office/drawing/2014/main" id="{5E3D21C1-0817-430F-BE79-4C41A3DEB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0578"/>
          <a:ext cx="13443858" cy="7334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1242399</xdr:colOff>
      <xdr:row>1</xdr:row>
      <xdr:rowOff>18848</xdr:rowOff>
    </xdr:from>
    <xdr:ext cx="1307740" cy="717175"/>
    <xdr:pic>
      <xdr:nvPicPr>
        <xdr:cNvPr id="2" name="Imagem 1">
          <a:extLst>
            <a:ext uri="{FF2B5EF4-FFF2-40B4-BE49-F238E27FC236}">
              <a16:creationId xmlns:a16="http://schemas.microsoft.com/office/drawing/2014/main" id="{349E72D8-2501-455E-880B-48D7266B9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0719" y="186488"/>
          <a:ext cx="1307740" cy="71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</xdr:row>
      <xdr:rowOff>112938</xdr:rowOff>
    </xdr:from>
    <xdr:ext cx="13443858" cy="733422"/>
    <xdr:pic>
      <xdr:nvPicPr>
        <xdr:cNvPr id="3" name="Imagem 2">
          <a:extLst>
            <a:ext uri="{FF2B5EF4-FFF2-40B4-BE49-F238E27FC236}">
              <a16:creationId xmlns:a16="http://schemas.microsoft.com/office/drawing/2014/main" id="{90F52BC4-9F23-46E7-B85D-184623051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0578"/>
          <a:ext cx="13443858" cy="7334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1242399</xdr:colOff>
      <xdr:row>1</xdr:row>
      <xdr:rowOff>18848</xdr:rowOff>
    </xdr:from>
    <xdr:ext cx="1307740" cy="717175"/>
    <xdr:pic>
      <xdr:nvPicPr>
        <xdr:cNvPr id="2" name="Imagem 1">
          <a:extLst>
            <a:ext uri="{FF2B5EF4-FFF2-40B4-BE49-F238E27FC236}">
              <a16:creationId xmlns:a16="http://schemas.microsoft.com/office/drawing/2014/main" id="{D90FFBB5-D90C-49C7-83E1-DC92B6AA0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0719" y="186488"/>
          <a:ext cx="1307740" cy="71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</xdr:row>
      <xdr:rowOff>112938</xdr:rowOff>
    </xdr:from>
    <xdr:ext cx="13443858" cy="733422"/>
    <xdr:pic>
      <xdr:nvPicPr>
        <xdr:cNvPr id="3" name="Imagem 2">
          <a:extLst>
            <a:ext uri="{FF2B5EF4-FFF2-40B4-BE49-F238E27FC236}">
              <a16:creationId xmlns:a16="http://schemas.microsoft.com/office/drawing/2014/main" id="{A6F93717-3A1D-4F52-B775-4DF4479C4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0578"/>
          <a:ext cx="13443858" cy="7334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1242399</xdr:colOff>
      <xdr:row>1</xdr:row>
      <xdr:rowOff>18848</xdr:rowOff>
    </xdr:from>
    <xdr:ext cx="1307740" cy="717175"/>
    <xdr:pic>
      <xdr:nvPicPr>
        <xdr:cNvPr id="2" name="Imagem 1">
          <a:extLst>
            <a:ext uri="{FF2B5EF4-FFF2-40B4-BE49-F238E27FC236}">
              <a16:creationId xmlns:a16="http://schemas.microsoft.com/office/drawing/2014/main" id="{C1757D3A-C453-43D0-A37B-7AD026EEE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0719" y="186488"/>
          <a:ext cx="1307740" cy="71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</xdr:row>
      <xdr:rowOff>112938</xdr:rowOff>
    </xdr:from>
    <xdr:ext cx="13443858" cy="733422"/>
    <xdr:pic>
      <xdr:nvPicPr>
        <xdr:cNvPr id="3" name="Imagem 2">
          <a:extLst>
            <a:ext uri="{FF2B5EF4-FFF2-40B4-BE49-F238E27FC236}">
              <a16:creationId xmlns:a16="http://schemas.microsoft.com/office/drawing/2014/main" id="{0368C52A-738B-4A4D-ADF9-064BE0717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0578"/>
          <a:ext cx="13443858" cy="7334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1242399</xdr:colOff>
      <xdr:row>1</xdr:row>
      <xdr:rowOff>18848</xdr:rowOff>
    </xdr:from>
    <xdr:ext cx="1307740" cy="717175"/>
    <xdr:pic>
      <xdr:nvPicPr>
        <xdr:cNvPr id="4" name="Imagem 3">
          <a:extLst>
            <a:ext uri="{FF2B5EF4-FFF2-40B4-BE49-F238E27FC236}">
              <a16:creationId xmlns:a16="http://schemas.microsoft.com/office/drawing/2014/main" id="{E043D30E-55F3-4D0A-BFB1-BF115F5CF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0719" y="186488"/>
          <a:ext cx="1307740" cy="71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</xdr:row>
      <xdr:rowOff>112938</xdr:rowOff>
    </xdr:from>
    <xdr:ext cx="13443858" cy="733422"/>
    <xdr:pic>
      <xdr:nvPicPr>
        <xdr:cNvPr id="5" name="Imagem 4">
          <a:extLst>
            <a:ext uri="{FF2B5EF4-FFF2-40B4-BE49-F238E27FC236}">
              <a16:creationId xmlns:a16="http://schemas.microsoft.com/office/drawing/2014/main" id="{F1F6BE1E-71C6-4445-91E9-54B71AABE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0578"/>
          <a:ext cx="13443858" cy="7334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1242399</xdr:colOff>
      <xdr:row>1</xdr:row>
      <xdr:rowOff>18848</xdr:rowOff>
    </xdr:from>
    <xdr:ext cx="1307740" cy="717175"/>
    <xdr:pic>
      <xdr:nvPicPr>
        <xdr:cNvPr id="2" name="Imagem 1">
          <a:extLst>
            <a:ext uri="{FF2B5EF4-FFF2-40B4-BE49-F238E27FC236}">
              <a16:creationId xmlns:a16="http://schemas.microsoft.com/office/drawing/2014/main" id="{18960DD4-4F8C-4CC6-B2FD-2AE0E2930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0719" y="186488"/>
          <a:ext cx="1307740" cy="71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</xdr:row>
      <xdr:rowOff>112938</xdr:rowOff>
    </xdr:from>
    <xdr:ext cx="13443858" cy="733422"/>
    <xdr:pic>
      <xdr:nvPicPr>
        <xdr:cNvPr id="3" name="Imagem 2">
          <a:extLst>
            <a:ext uri="{FF2B5EF4-FFF2-40B4-BE49-F238E27FC236}">
              <a16:creationId xmlns:a16="http://schemas.microsoft.com/office/drawing/2014/main" id="{4DBA9C7E-A46D-4C76-9A3B-20AFA6D04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0578"/>
          <a:ext cx="13443858" cy="7334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1242399</xdr:colOff>
      <xdr:row>1</xdr:row>
      <xdr:rowOff>18848</xdr:rowOff>
    </xdr:from>
    <xdr:ext cx="1307740" cy="717175"/>
    <xdr:pic>
      <xdr:nvPicPr>
        <xdr:cNvPr id="2" name="Imagem 1">
          <a:extLst>
            <a:ext uri="{FF2B5EF4-FFF2-40B4-BE49-F238E27FC236}">
              <a16:creationId xmlns:a16="http://schemas.microsoft.com/office/drawing/2014/main" id="{845F3574-43C9-4BC3-A9FE-AF1FAAB99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0719" y="186488"/>
          <a:ext cx="1307740" cy="71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</xdr:row>
      <xdr:rowOff>112938</xdr:rowOff>
    </xdr:from>
    <xdr:ext cx="13443858" cy="733422"/>
    <xdr:pic>
      <xdr:nvPicPr>
        <xdr:cNvPr id="3" name="Imagem 2">
          <a:extLst>
            <a:ext uri="{FF2B5EF4-FFF2-40B4-BE49-F238E27FC236}">
              <a16:creationId xmlns:a16="http://schemas.microsoft.com/office/drawing/2014/main" id="{75615BA0-124F-4731-B335-2C890370A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0578"/>
          <a:ext cx="13443858" cy="7334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1242399</xdr:colOff>
      <xdr:row>1</xdr:row>
      <xdr:rowOff>18848</xdr:rowOff>
    </xdr:from>
    <xdr:ext cx="1307740" cy="717175"/>
    <xdr:pic>
      <xdr:nvPicPr>
        <xdr:cNvPr id="2" name="Imagem 1">
          <a:extLst>
            <a:ext uri="{FF2B5EF4-FFF2-40B4-BE49-F238E27FC236}">
              <a16:creationId xmlns:a16="http://schemas.microsoft.com/office/drawing/2014/main" id="{38818DB7-1CE9-47C4-8349-DF6738A19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0719" y="186488"/>
          <a:ext cx="1307740" cy="71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</xdr:row>
      <xdr:rowOff>112938</xdr:rowOff>
    </xdr:from>
    <xdr:ext cx="13443858" cy="733422"/>
    <xdr:pic>
      <xdr:nvPicPr>
        <xdr:cNvPr id="3" name="Imagem 2">
          <a:extLst>
            <a:ext uri="{FF2B5EF4-FFF2-40B4-BE49-F238E27FC236}">
              <a16:creationId xmlns:a16="http://schemas.microsoft.com/office/drawing/2014/main" id="{0D60469F-4754-4398-8FDD-35853C3AA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0578"/>
          <a:ext cx="13443858" cy="7334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1242399</xdr:colOff>
      <xdr:row>1</xdr:row>
      <xdr:rowOff>18848</xdr:rowOff>
    </xdr:from>
    <xdr:ext cx="1307740" cy="717175"/>
    <xdr:pic>
      <xdr:nvPicPr>
        <xdr:cNvPr id="2" name="Imagem 1">
          <a:extLst>
            <a:ext uri="{FF2B5EF4-FFF2-40B4-BE49-F238E27FC236}">
              <a16:creationId xmlns:a16="http://schemas.microsoft.com/office/drawing/2014/main" id="{60D47470-2C54-4CA0-B9AE-546D0449B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0719" y="186488"/>
          <a:ext cx="1307740" cy="71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</xdr:row>
      <xdr:rowOff>112938</xdr:rowOff>
    </xdr:from>
    <xdr:ext cx="13443858" cy="733422"/>
    <xdr:pic>
      <xdr:nvPicPr>
        <xdr:cNvPr id="3" name="Imagem 2">
          <a:extLst>
            <a:ext uri="{FF2B5EF4-FFF2-40B4-BE49-F238E27FC236}">
              <a16:creationId xmlns:a16="http://schemas.microsoft.com/office/drawing/2014/main" id="{1B8BC7C2-D6C5-4165-85CC-B18490231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0578"/>
          <a:ext cx="13443858" cy="7334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1242399</xdr:colOff>
      <xdr:row>1</xdr:row>
      <xdr:rowOff>18848</xdr:rowOff>
    </xdr:from>
    <xdr:ext cx="1307740" cy="717175"/>
    <xdr:pic>
      <xdr:nvPicPr>
        <xdr:cNvPr id="2" name="Imagem 1">
          <a:extLst>
            <a:ext uri="{FF2B5EF4-FFF2-40B4-BE49-F238E27FC236}">
              <a16:creationId xmlns:a16="http://schemas.microsoft.com/office/drawing/2014/main" id="{80331786-F7F3-429F-910A-EA59E1979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0719" y="186488"/>
          <a:ext cx="1307740" cy="71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</xdr:row>
      <xdr:rowOff>112938</xdr:rowOff>
    </xdr:from>
    <xdr:ext cx="13443858" cy="733422"/>
    <xdr:pic>
      <xdr:nvPicPr>
        <xdr:cNvPr id="3" name="Imagem 2">
          <a:extLst>
            <a:ext uri="{FF2B5EF4-FFF2-40B4-BE49-F238E27FC236}">
              <a16:creationId xmlns:a16="http://schemas.microsoft.com/office/drawing/2014/main" id="{AF120F59-8A73-4F14-B63A-1AD8C4230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0578"/>
          <a:ext cx="13443858" cy="7334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1242399</xdr:colOff>
      <xdr:row>1</xdr:row>
      <xdr:rowOff>18848</xdr:rowOff>
    </xdr:from>
    <xdr:ext cx="1307740" cy="717175"/>
    <xdr:pic>
      <xdr:nvPicPr>
        <xdr:cNvPr id="2" name="Imagem 1">
          <a:extLst>
            <a:ext uri="{FF2B5EF4-FFF2-40B4-BE49-F238E27FC236}">
              <a16:creationId xmlns:a16="http://schemas.microsoft.com/office/drawing/2014/main" id="{BC46D4F1-B964-4828-B542-D72E01C79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0719" y="186488"/>
          <a:ext cx="1307740" cy="71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</xdr:row>
      <xdr:rowOff>112938</xdr:rowOff>
    </xdr:from>
    <xdr:ext cx="13443858" cy="733422"/>
    <xdr:pic>
      <xdr:nvPicPr>
        <xdr:cNvPr id="3" name="Imagem 2">
          <a:extLst>
            <a:ext uri="{FF2B5EF4-FFF2-40B4-BE49-F238E27FC236}">
              <a16:creationId xmlns:a16="http://schemas.microsoft.com/office/drawing/2014/main" id="{1E4C4E75-08A7-4C27-B578-AB07CBF29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0578"/>
          <a:ext cx="13443858" cy="7334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1242399</xdr:colOff>
      <xdr:row>1</xdr:row>
      <xdr:rowOff>18848</xdr:rowOff>
    </xdr:from>
    <xdr:ext cx="1307740" cy="717175"/>
    <xdr:pic>
      <xdr:nvPicPr>
        <xdr:cNvPr id="2" name="Imagem 1">
          <a:extLst>
            <a:ext uri="{FF2B5EF4-FFF2-40B4-BE49-F238E27FC236}">
              <a16:creationId xmlns:a16="http://schemas.microsoft.com/office/drawing/2014/main" id="{E93CF9B6-7237-4504-A60F-EE056368D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0719" y="186488"/>
          <a:ext cx="1307740" cy="71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</xdr:row>
      <xdr:rowOff>112938</xdr:rowOff>
    </xdr:from>
    <xdr:ext cx="13443858" cy="733422"/>
    <xdr:pic>
      <xdr:nvPicPr>
        <xdr:cNvPr id="3" name="Imagem 2">
          <a:extLst>
            <a:ext uri="{FF2B5EF4-FFF2-40B4-BE49-F238E27FC236}">
              <a16:creationId xmlns:a16="http://schemas.microsoft.com/office/drawing/2014/main" id="{7F75C75E-DE86-42FE-AC9D-5CE708F76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0578"/>
          <a:ext cx="13443858" cy="7334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4B4E15-E3E0-4289-88BA-D07026775AD7}">
  <dimension ref="A1:O29"/>
  <sheetViews>
    <sheetView zoomScale="70" zoomScaleNormal="70" workbookViewId="0">
      <selection activeCell="A39" sqref="A39"/>
    </sheetView>
  </sheetViews>
  <sheetFormatPr defaultRowHeight="13.2" x14ac:dyDescent="0.25"/>
  <cols>
    <col min="1" max="1" width="84.5546875" bestFit="1" customWidth="1"/>
    <col min="2" max="2" width="12.6640625" bestFit="1" customWidth="1"/>
    <col min="3" max="13" width="14.21875" bestFit="1" customWidth="1"/>
    <col min="14" max="14" width="17.21875" bestFit="1" customWidth="1"/>
  </cols>
  <sheetData>
    <row r="1" spans="1:15" s="1" customFormat="1" x14ac:dyDescent="0.25"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5" s="1" customForma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5" s="1" customFormat="1" ht="10.199999999999999" x14ac:dyDescent="0.2"/>
    <row r="4" spans="1:15" s="1" customFormat="1" ht="10.199999999999999" x14ac:dyDescent="0.2"/>
    <row r="5" spans="1:15" s="1" customFormat="1" ht="10.199999999999999" x14ac:dyDescent="0.2"/>
    <row r="6" spans="1:15" s="1" customFormat="1" ht="10.199999999999999" x14ac:dyDescent="0.2"/>
    <row r="7" spans="1:15" s="1" customFormat="1" ht="10.199999999999999" x14ac:dyDescent="0.2"/>
    <row r="8" spans="1:15" s="1" customFormat="1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1:15" s="1" customFormat="1" x14ac:dyDescent="0.25">
      <c r="A9" s="22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</row>
    <row r="10" spans="1:15" s="1" customFormat="1" x14ac:dyDescent="0.25">
      <c r="A10" s="25" t="s">
        <v>15</v>
      </c>
      <c r="B10" s="25"/>
      <c r="C10" s="25"/>
      <c r="D10" s="25"/>
      <c r="E10" s="25"/>
      <c r="F10" s="25"/>
      <c r="G10" s="25"/>
      <c r="H10" s="4"/>
      <c r="I10" s="4"/>
      <c r="J10" s="4"/>
      <c r="K10" s="4"/>
      <c r="L10" s="4"/>
      <c r="M10" s="4"/>
      <c r="N10" s="4"/>
      <c r="O10" s="4"/>
    </row>
    <row r="11" spans="1:15" s="1" customFormat="1" x14ac:dyDescent="0.25">
      <c r="A11" s="26" t="s">
        <v>14</v>
      </c>
      <c r="B11" s="27"/>
      <c r="C11" s="27"/>
      <c r="D11" s="27"/>
      <c r="E11" s="27"/>
      <c r="F11" s="27"/>
      <c r="G11" s="27"/>
      <c r="H11" s="4"/>
      <c r="I11" s="4"/>
      <c r="J11" s="4"/>
      <c r="K11" s="4"/>
      <c r="L11" s="4"/>
      <c r="M11" s="4"/>
      <c r="N11" s="4"/>
      <c r="O11" s="4"/>
    </row>
    <row r="12" spans="1:15" s="1" customFormat="1" x14ac:dyDescent="0.25">
      <c r="A12" s="27" t="s">
        <v>13</v>
      </c>
      <c r="B12" s="27"/>
      <c r="C12" s="27"/>
      <c r="D12" s="27"/>
      <c r="E12" s="27"/>
      <c r="F12" s="27"/>
      <c r="G12" s="27"/>
      <c r="H12" s="4"/>
      <c r="I12" s="4"/>
      <c r="J12" s="4"/>
      <c r="K12" s="4"/>
      <c r="L12" s="4"/>
      <c r="M12" s="4"/>
      <c r="N12" s="4"/>
      <c r="O12" s="4"/>
    </row>
    <row r="13" spans="1:15" s="20" customFormat="1" ht="11.25" customHeight="1" x14ac:dyDescent="0.25">
      <c r="A13" s="28" t="s">
        <v>12</v>
      </c>
      <c r="B13" s="29"/>
      <c r="C13" s="29"/>
      <c r="D13" s="29"/>
      <c r="E13" s="29"/>
      <c r="F13" s="29"/>
      <c r="G13" s="29"/>
      <c r="H13" s="21"/>
      <c r="I13" s="21"/>
      <c r="J13" s="21"/>
      <c r="K13" s="21"/>
      <c r="L13" s="21"/>
      <c r="M13" s="21"/>
      <c r="N13" s="21"/>
      <c r="O13" s="21"/>
    </row>
    <row r="14" spans="1:15" s="1" customFormat="1" ht="22.5" customHeight="1" x14ac:dyDescent="0.25">
      <c r="A14" s="30" t="s">
        <v>11</v>
      </c>
      <c r="B14" s="31"/>
      <c r="C14" s="31"/>
      <c r="D14" s="31"/>
      <c r="E14" s="31"/>
      <c r="F14" s="31"/>
      <c r="G14" s="31"/>
      <c r="H14" s="4"/>
      <c r="I14" s="4"/>
      <c r="J14" s="4"/>
      <c r="K14" s="4"/>
      <c r="L14" s="4"/>
      <c r="M14" s="4"/>
      <c r="N14" s="4"/>
      <c r="O14" s="4"/>
    </row>
    <row r="15" spans="1:15" s="1" customFormat="1" hidden="1" x14ac:dyDescent="0.25">
      <c r="A15" s="19" t="s">
        <v>10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</row>
    <row r="16" spans="1:15" s="1" customFormat="1" ht="14.25" customHeight="1" x14ac:dyDescent="0.25">
      <c r="A16" s="18" t="s">
        <v>9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</row>
    <row r="17" spans="1:15" s="1" customFormat="1" x14ac:dyDescent="0.25">
      <c r="A17" s="17" t="s">
        <v>8</v>
      </c>
      <c r="B17" s="16">
        <v>44197</v>
      </c>
      <c r="C17" s="16">
        <v>44228</v>
      </c>
      <c r="D17" s="16">
        <v>44256</v>
      </c>
      <c r="E17" s="16">
        <v>44287</v>
      </c>
      <c r="F17" s="16">
        <v>44317</v>
      </c>
      <c r="G17" s="16">
        <v>44348</v>
      </c>
      <c r="H17" s="16">
        <f>G17+35</f>
        <v>44383</v>
      </c>
      <c r="I17" s="16">
        <f>H17+35</f>
        <v>44418</v>
      </c>
      <c r="J17" s="16">
        <f>I17+35</f>
        <v>44453</v>
      </c>
      <c r="K17" s="16">
        <f t="shared" ref="K17:M17" si="0">J17+35</f>
        <v>44488</v>
      </c>
      <c r="L17" s="16">
        <f t="shared" si="0"/>
        <v>44523</v>
      </c>
      <c r="M17" s="16">
        <f t="shared" si="0"/>
        <v>44558</v>
      </c>
      <c r="N17" s="15" t="s">
        <v>7</v>
      </c>
      <c r="O17" s="4"/>
    </row>
    <row r="18" spans="1:15" s="1" customFormat="1" x14ac:dyDescent="0.25">
      <c r="A18" s="11" t="s">
        <v>6</v>
      </c>
      <c r="B18" s="10">
        <v>125652.19</v>
      </c>
      <c r="C18" s="10">
        <v>141275.54999999999</v>
      </c>
      <c r="D18" s="10">
        <v>183590.74</v>
      </c>
      <c r="E18" s="10">
        <v>204056.56</v>
      </c>
      <c r="F18" s="10">
        <v>204056.56</v>
      </c>
      <c r="G18" s="10">
        <v>204056.56</v>
      </c>
      <c r="H18" s="10">
        <v>204056.56</v>
      </c>
      <c r="I18" s="10">
        <v>204056.56</v>
      </c>
      <c r="J18" s="10">
        <v>204056.56</v>
      </c>
      <c r="K18" s="10">
        <v>204056.56</v>
      </c>
      <c r="L18" s="10">
        <v>204056.56</v>
      </c>
      <c r="M18" s="10">
        <v>204056.56</v>
      </c>
      <c r="N18" s="23">
        <f>SUM(B18:M18)</f>
        <v>2287027.5200000005</v>
      </c>
      <c r="O18" s="4"/>
    </row>
    <row r="19" spans="1:15" s="1" customFormat="1" x14ac:dyDescent="0.25">
      <c r="A19" s="11" t="s">
        <v>5</v>
      </c>
      <c r="B19" s="10">
        <v>840903.11</v>
      </c>
      <c r="C19" s="10">
        <v>945459.48</v>
      </c>
      <c r="D19" s="10">
        <v>1228645.71</v>
      </c>
      <c r="E19" s="10">
        <v>1365609.28</v>
      </c>
      <c r="F19" s="10">
        <v>1365609.28</v>
      </c>
      <c r="G19" s="10">
        <v>1365609.28</v>
      </c>
      <c r="H19" s="10">
        <v>1365609.28</v>
      </c>
      <c r="I19" s="10">
        <v>1365609.28</v>
      </c>
      <c r="J19" s="10">
        <v>1365609.28</v>
      </c>
      <c r="K19" s="10">
        <v>1365609.28</v>
      </c>
      <c r="L19" s="10">
        <v>1365609.28</v>
      </c>
      <c r="M19" s="10">
        <v>1365609.28</v>
      </c>
      <c r="N19" s="23">
        <f>SUM(B19:M19)</f>
        <v>15305491.819999997</v>
      </c>
      <c r="O19" s="4"/>
    </row>
    <row r="20" spans="1:15" s="1" customFormat="1" x14ac:dyDescent="0.25">
      <c r="A20" s="14" t="s">
        <v>4</v>
      </c>
      <c r="B20" s="13">
        <f t="shared" ref="B20:M20" si="1">B18+B19</f>
        <v>966555.3</v>
      </c>
      <c r="C20" s="13">
        <f t="shared" si="1"/>
        <v>1086735.03</v>
      </c>
      <c r="D20" s="13">
        <f t="shared" si="1"/>
        <v>1412236.45</v>
      </c>
      <c r="E20" s="13">
        <f t="shared" si="1"/>
        <v>1569665.84</v>
      </c>
      <c r="F20" s="13">
        <f t="shared" si="1"/>
        <v>1569665.84</v>
      </c>
      <c r="G20" s="13">
        <f t="shared" si="1"/>
        <v>1569665.84</v>
      </c>
      <c r="H20" s="13">
        <f t="shared" si="1"/>
        <v>1569665.84</v>
      </c>
      <c r="I20" s="13">
        <f t="shared" si="1"/>
        <v>1569665.84</v>
      </c>
      <c r="J20" s="13">
        <f t="shared" si="1"/>
        <v>1569665.84</v>
      </c>
      <c r="K20" s="13">
        <f t="shared" si="1"/>
        <v>1569665.84</v>
      </c>
      <c r="L20" s="13">
        <f t="shared" si="1"/>
        <v>1569665.84</v>
      </c>
      <c r="M20" s="13">
        <f t="shared" si="1"/>
        <v>1569665.84</v>
      </c>
      <c r="N20" s="12">
        <f>SUM(B20:M20)</f>
        <v>17592519.34</v>
      </c>
      <c r="O20" s="4"/>
    </row>
    <row r="21" spans="1:15" s="1" customFormat="1" x14ac:dyDescent="0.25">
      <c r="A21" s="11" t="s">
        <v>3</v>
      </c>
      <c r="B21" s="10"/>
      <c r="C21" s="10"/>
      <c r="D21" s="10"/>
      <c r="E21" s="10">
        <v>913000</v>
      </c>
      <c r="F21" s="10"/>
      <c r="G21" s="10"/>
      <c r="H21" s="10">
        <v>16400</v>
      </c>
      <c r="I21" s="10"/>
      <c r="J21" s="10">
        <v>1696551.71</v>
      </c>
      <c r="K21" s="10">
        <v>39980</v>
      </c>
      <c r="L21" s="10"/>
      <c r="M21" s="10"/>
      <c r="N21" s="23">
        <f>SUM(B21:M21)</f>
        <v>2665931.71</v>
      </c>
      <c r="O21" s="4"/>
    </row>
    <row r="22" spans="1:15" s="1" customFormat="1" x14ac:dyDescent="0.25">
      <c r="A22" s="9" t="s">
        <v>2</v>
      </c>
      <c r="B22" s="8">
        <f t="shared" ref="B22:M22" si="2">B20+B21</f>
        <v>966555.3</v>
      </c>
      <c r="C22" s="8">
        <f t="shared" si="2"/>
        <v>1086735.03</v>
      </c>
      <c r="D22" s="8">
        <f t="shared" si="2"/>
        <v>1412236.45</v>
      </c>
      <c r="E22" s="8">
        <f t="shared" si="2"/>
        <v>2482665.84</v>
      </c>
      <c r="F22" s="8">
        <f t="shared" si="2"/>
        <v>1569665.84</v>
      </c>
      <c r="G22" s="8">
        <f t="shared" si="2"/>
        <v>1569665.84</v>
      </c>
      <c r="H22" s="8">
        <f t="shared" si="2"/>
        <v>1586065.84</v>
      </c>
      <c r="I22" s="8">
        <f t="shared" si="2"/>
        <v>1569665.84</v>
      </c>
      <c r="J22" s="8">
        <f t="shared" si="2"/>
        <v>3266217.55</v>
      </c>
      <c r="K22" s="8">
        <f t="shared" si="2"/>
        <v>1609645.84</v>
      </c>
      <c r="L22" s="8">
        <f t="shared" si="2"/>
        <v>1569665.84</v>
      </c>
      <c r="M22" s="8">
        <f t="shared" si="2"/>
        <v>1569665.84</v>
      </c>
      <c r="N22" s="7">
        <f>SUM(B22:M22)</f>
        <v>20258451.050000001</v>
      </c>
      <c r="O22" s="4"/>
    </row>
    <row r="23" spans="1:15" s="5" customFormat="1" x14ac:dyDescent="0.25">
      <c r="A23" s="24" t="s">
        <v>16</v>
      </c>
      <c r="B23" s="24"/>
      <c r="C23" s="24"/>
      <c r="D23" s="24"/>
      <c r="E23" s="24"/>
      <c r="F23" s="24"/>
      <c r="G23" s="24"/>
      <c r="H23" s="24"/>
      <c r="I23" s="6"/>
      <c r="J23" s="6"/>
      <c r="K23" s="6"/>
      <c r="L23" s="6"/>
      <c r="M23" s="6"/>
      <c r="N23" s="6"/>
      <c r="O23" s="6"/>
    </row>
    <row r="24" spans="1:15" s="1" customFormat="1" x14ac:dyDescent="0.25">
      <c r="A24" s="4" t="s">
        <v>1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</row>
    <row r="25" spans="1:15" s="1" customFormat="1" x14ac:dyDescent="0.25">
      <c r="A25" s="4" t="s">
        <v>0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</row>
    <row r="26" spans="1:15" s="1" customFormat="1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</row>
    <row r="27" spans="1:15" s="1" customFormat="1" ht="10.199999999999999" x14ac:dyDescent="0.2"/>
    <row r="28" spans="1:15" s="1" customFormat="1" ht="15.6" x14ac:dyDescent="0.3">
      <c r="B28" s="3"/>
      <c r="C28" s="3"/>
      <c r="D28" s="3"/>
      <c r="E28" s="3"/>
    </row>
    <row r="29" spans="1:15" s="1" customFormat="1" ht="15.6" x14ac:dyDescent="0.3">
      <c r="B29" s="2"/>
      <c r="C29" s="2"/>
      <c r="D29" s="2"/>
      <c r="E29" s="2"/>
    </row>
  </sheetData>
  <mergeCells count="6">
    <mergeCell ref="A23:H23"/>
    <mergeCell ref="A10:G10"/>
    <mergeCell ref="A11:G11"/>
    <mergeCell ref="A12:G12"/>
    <mergeCell ref="A13:G13"/>
    <mergeCell ref="A14:G14"/>
  </mergeCells>
  <pageMargins left="0.511811024" right="0.511811024" top="0.78740157499999996" bottom="0.78740157499999996" header="0.31496062000000002" footer="0.31496062000000002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2B6B8E-582D-4D52-8554-BD1D037BD784}">
  <dimension ref="A1:O29"/>
  <sheetViews>
    <sheetView topLeftCell="B1" workbookViewId="0">
      <selection activeCell="K18" sqref="K18:M22"/>
    </sheetView>
  </sheetViews>
  <sheetFormatPr defaultRowHeight="13.2" x14ac:dyDescent="0.25"/>
  <cols>
    <col min="1" max="1" width="84.5546875" bestFit="1" customWidth="1"/>
    <col min="2" max="2" width="12.6640625" bestFit="1" customWidth="1"/>
    <col min="3" max="13" width="14.21875" bestFit="1" customWidth="1"/>
    <col min="14" max="14" width="17.21875" bestFit="1" customWidth="1"/>
  </cols>
  <sheetData>
    <row r="1" spans="1:15" s="1" customFormat="1" x14ac:dyDescent="0.25"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5" s="1" customForma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5" s="1" customFormat="1" ht="10.199999999999999" x14ac:dyDescent="0.2"/>
    <row r="4" spans="1:15" s="1" customFormat="1" ht="10.199999999999999" x14ac:dyDescent="0.2"/>
    <row r="5" spans="1:15" s="1" customFormat="1" ht="10.199999999999999" x14ac:dyDescent="0.2"/>
    <row r="6" spans="1:15" s="1" customFormat="1" ht="10.199999999999999" x14ac:dyDescent="0.2"/>
    <row r="7" spans="1:15" s="1" customFormat="1" ht="10.199999999999999" x14ac:dyDescent="0.2"/>
    <row r="8" spans="1:15" s="1" customFormat="1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1:15" s="1" customFormat="1" x14ac:dyDescent="0.25">
      <c r="A9" s="22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</row>
    <row r="10" spans="1:15" s="1" customFormat="1" x14ac:dyDescent="0.25">
      <c r="A10" s="25" t="s">
        <v>15</v>
      </c>
      <c r="B10" s="25"/>
      <c r="C10" s="25"/>
      <c r="D10" s="25"/>
      <c r="E10" s="25"/>
      <c r="F10" s="25"/>
      <c r="G10" s="25"/>
      <c r="H10" s="4"/>
      <c r="I10" s="4"/>
      <c r="J10" s="4"/>
      <c r="K10" s="4"/>
      <c r="L10" s="4"/>
      <c r="M10" s="4"/>
      <c r="N10" s="4"/>
      <c r="O10" s="4"/>
    </row>
    <row r="11" spans="1:15" s="1" customFormat="1" x14ac:dyDescent="0.25">
      <c r="A11" s="26" t="s">
        <v>14</v>
      </c>
      <c r="B11" s="27"/>
      <c r="C11" s="27"/>
      <c r="D11" s="27"/>
      <c r="E11" s="27"/>
      <c r="F11" s="27"/>
      <c r="G11" s="27"/>
      <c r="H11" s="4"/>
      <c r="I11" s="4"/>
      <c r="J11" s="4"/>
      <c r="K11" s="4"/>
      <c r="L11" s="4"/>
      <c r="M11" s="4"/>
      <c r="N11" s="4"/>
      <c r="O11" s="4"/>
    </row>
    <row r="12" spans="1:15" s="1" customFormat="1" x14ac:dyDescent="0.25">
      <c r="A12" s="27" t="s">
        <v>13</v>
      </c>
      <c r="B12" s="27"/>
      <c r="C12" s="27"/>
      <c r="D12" s="27"/>
      <c r="E12" s="27"/>
      <c r="F12" s="27"/>
      <c r="G12" s="27"/>
      <c r="H12" s="4"/>
      <c r="I12" s="4"/>
      <c r="J12" s="4"/>
      <c r="K12" s="4"/>
      <c r="L12" s="4"/>
      <c r="M12" s="4"/>
      <c r="N12" s="4"/>
      <c r="O12" s="4"/>
    </row>
    <row r="13" spans="1:15" s="20" customFormat="1" ht="11.25" customHeight="1" x14ac:dyDescent="0.25">
      <c r="A13" s="28" t="s">
        <v>12</v>
      </c>
      <c r="B13" s="29"/>
      <c r="C13" s="29"/>
      <c r="D13" s="29"/>
      <c r="E13" s="29"/>
      <c r="F13" s="29"/>
      <c r="G13" s="29"/>
      <c r="H13" s="21"/>
      <c r="I13" s="21"/>
      <c r="J13" s="21"/>
      <c r="K13" s="21"/>
      <c r="L13" s="21"/>
      <c r="M13" s="21"/>
      <c r="N13" s="21"/>
      <c r="O13" s="21"/>
    </row>
    <row r="14" spans="1:15" s="1" customFormat="1" ht="22.5" customHeight="1" x14ac:dyDescent="0.25">
      <c r="A14" s="30" t="s">
        <v>11</v>
      </c>
      <c r="B14" s="31"/>
      <c r="C14" s="31"/>
      <c r="D14" s="31"/>
      <c r="E14" s="31"/>
      <c r="F14" s="31"/>
      <c r="G14" s="31"/>
      <c r="H14" s="4"/>
      <c r="I14" s="4"/>
      <c r="J14" s="4"/>
      <c r="K14" s="4"/>
      <c r="L14" s="4"/>
      <c r="M14" s="4"/>
      <c r="N14" s="4"/>
      <c r="O14" s="4"/>
    </row>
    <row r="15" spans="1:15" s="1" customFormat="1" hidden="1" x14ac:dyDescent="0.25">
      <c r="A15" s="19" t="s">
        <v>10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</row>
    <row r="16" spans="1:15" s="1" customFormat="1" ht="14.25" customHeight="1" x14ac:dyDescent="0.25">
      <c r="A16" s="18" t="s">
        <v>9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</row>
    <row r="17" spans="1:15" s="1" customFormat="1" x14ac:dyDescent="0.25">
      <c r="A17" s="17" t="s">
        <v>8</v>
      </c>
      <c r="B17" s="16">
        <v>44197</v>
      </c>
      <c r="C17" s="16">
        <v>44228</v>
      </c>
      <c r="D17" s="16">
        <v>44256</v>
      </c>
      <c r="E17" s="16">
        <v>44287</v>
      </c>
      <c r="F17" s="16">
        <v>44317</v>
      </c>
      <c r="G17" s="16">
        <v>44348</v>
      </c>
      <c r="H17" s="16">
        <f>G17+35</f>
        <v>44383</v>
      </c>
      <c r="I17" s="16">
        <f>H17+35</f>
        <v>44418</v>
      </c>
      <c r="J17" s="16">
        <f>I17+35</f>
        <v>44453</v>
      </c>
      <c r="K17" s="16">
        <f t="shared" ref="K17:M17" si="0">J17+35</f>
        <v>44488</v>
      </c>
      <c r="L17" s="16">
        <f t="shared" si="0"/>
        <v>44523</v>
      </c>
      <c r="M17" s="16">
        <f t="shared" si="0"/>
        <v>44558</v>
      </c>
      <c r="N17" s="15" t="s">
        <v>7</v>
      </c>
      <c r="O17" s="4"/>
    </row>
    <row r="18" spans="1:15" s="1" customFormat="1" x14ac:dyDescent="0.25">
      <c r="A18" s="11" t="s">
        <v>6</v>
      </c>
      <c r="B18" s="10">
        <v>125652.19</v>
      </c>
      <c r="C18" s="10">
        <v>141275.54999999999</v>
      </c>
      <c r="D18" s="10">
        <v>183590.74</v>
      </c>
      <c r="E18" s="10">
        <v>204056.56</v>
      </c>
      <c r="F18" s="10">
        <v>204056.56</v>
      </c>
      <c r="G18" s="10">
        <v>204056.56</v>
      </c>
      <c r="H18" s="10">
        <v>204056.56</v>
      </c>
      <c r="I18" s="10">
        <v>204056.56</v>
      </c>
      <c r="J18" s="10">
        <v>204056.56</v>
      </c>
      <c r="K18" s="10"/>
      <c r="L18" s="10"/>
      <c r="M18" s="10"/>
      <c r="N18" s="23">
        <f>SUM(B18:M18)</f>
        <v>1674857.8400000003</v>
      </c>
      <c r="O18" s="4"/>
    </row>
    <row r="19" spans="1:15" s="1" customFormat="1" x14ac:dyDescent="0.25">
      <c r="A19" s="11" t="s">
        <v>5</v>
      </c>
      <c r="B19" s="10">
        <v>840903.11</v>
      </c>
      <c r="C19" s="10">
        <v>945459.48</v>
      </c>
      <c r="D19" s="10">
        <v>1228645.71</v>
      </c>
      <c r="E19" s="10">
        <v>1365609.28</v>
      </c>
      <c r="F19" s="10">
        <v>1365609.28</v>
      </c>
      <c r="G19" s="10">
        <v>1365609.28</v>
      </c>
      <c r="H19" s="10">
        <v>1365609.28</v>
      </c>
      <c r="I19" s="10">
        <v>1365609.28</v>
      </c>
      <c r="J19" s="10">
        <v>1365609.28</v>
      </c>
      <c r="K19" s="10"/>
      <c r="L19" s="10"/>
      <c r="M19" s="10"/>
      <c r="N19" s="23">
        <f>SUM(B19:M19)</f>
        <v>11208663.979999999</v>
      </c>
      <c r="O19" s="4"/>
    </row>
    <row r="20" spans="1:15" s="1" customFormat="1" x14ac:dyDescent="0.25">
      <c r="A20" s="14" t="s">
        <v>4</v>
      </c>
      <c r="B20" s="13">
        <f t="shared" ref="B20:J20" si="1">B18+B19</f>
        <v>966555.3</v>
      </c>
      <c r="C20" s="13">
        <f t="shared" si="1"/>
        <v>1086735.03</v>
      </c>
      <c r="D20" s="13">
        <f t="shared" si="1"/>
        <v>1412236.45</v>
      </c>
      <c r="E20" s="13">
        <f t="shared" si="1"/>
        <v>1569665.84</v>
      </c>
      <c r="F20" s="13">
        <f t="shared" si="1"/>
        <v>1569665.84</v>
      </c>
      <c r="G20" s="13">
        <f t="shared" si="1"/>
        <v>1569665.84</v>
      </c>
      <c r="H20" s="13">
        <f t="shared" si="1"/>
        <v>1569665.84</v>
      </c>
      <c r="I20" s="13">
        <f t="shared" si="1"/>
        <v>1569665.84</v>
      </c>
      <c r="J20" s="13">
        <f t="shared" si="1"/>
        <v>1569665.84</v>
      </c>
      <c r="K20" s="13"/>
      <c r="L20" s="13"/>
      <c r="M20" s="13"/>
      <c r="N20" s="12">
        <f>SUM(B20:M20)</f>
        <v>12883521.82</v>
      </c>
      <c r="O20" s="4"/>
    </row>
    <row r="21" spans="1:15" s="1" customFormat="1" x14ac:dyDescent="0.25">
      <c r="A21" s="11" t="s">
        <v>3</v>
      </c>
      <c r="B21" s="10"/>
      <c r="C21" s="10"/>
      <c r="D21" s="10"/>
      <c r="E21" s="10">
        <v>913000</v>
      </c>
      <c r="F21" s="10"/>
      <c r="G21" s="10"/>
      <c r="H21" s="10">
        <v>16400</v>
      </c>
      <c r="I21" s="10"/>
      <c r="J21" s="10">
        <v>1696551.71</v>
      </c>
      <c r="K21" s="10"/>
      <c r="L21" s="10"/>
      <c r="M21" s="10"/>
      <c r="N21" s="23">
        <f>SUM(B21:M21)</f>
        <v>2625951.71</v>
      </c>
      <c r="O21" s="4"/>
    </row>
    <row r="22" spans="1:15" s="1" customFormat="1" x14ac:dyDescent="0.25">
      <c r="A22" s="9" t="s">
        <v>2</v>
      </c>
      <c r="B22" s="8">
        <f t="shared" ref="B22:J22" si="2">B20+B21</f>
        <v>966555.3</v>
      </c>
      <c r="C22" s="8">
        <f t="shared" si="2"/>
        <v>1086735.03</v>
      </c>
      <c r="D22" s="8">
        <f t="shared" si="2"/>
        <v>1412236.45</v>
      </c>
      <c r="E22" s="8">
        <f t="shared" si="2"/>
        <v>2482665.84</v>
      </c>
      <c r="F22" s="8">
        <f t="shared" si="2"/>
        <v>1569665.84</v>
      </c>
      <c r="G22" s="8">
        <f t="shared" si="2"/>
        <v>1569665.84</v>
      </c>
      <c r="H22" s="8">
        <f t="shared" si="2"/>
        <v>1586065.84</v>
      </c>
      <c r="I22" s="8">
        <f t="shared" si="2"/>
        <v>1569665.84</v>
      </c>
      <c r="J22" s="8">
        <f t="shared" si="2"/>
        <v>3266217.55</v>
      </c>
      <c r="K22" s="8"/>
      <c r="L22" s="8"/>
      <c r="M22" s="8"/>
      <c r="N22" s="7">
        <f>SUM(B22:M22)</f>
        <v>15509473.530000001</v>
      </c>
      <c r="O22" s="4"/>
    </row>
    <row r="23" spans="1:15" s="5" customFormat="1" x14ac:dyDescent="0.25">
      <c r="A23" s="24" t="s">
        <v>16</v>
      </c>
      <c r="B23" s="24"/>
      <c r="C23" s="24"/>
      <c r="D23" s="24"/>
      <c r="E23" s="24"/>
      <c r="F23" s="24"/>
      <c r="G23" s="24"/>
      <c r="H23" s="24"/>
      <c r="I23" s="6"/>
      <c r="J23" s="6"/>
      <c r="K23" s="6"/>
      <c r="L23" s="6"/>
      <c r="M23" s="6"/>
      <c r="N23" s="6"/>
      <c r="O23" s="6"/>
    </row>
    <row r="24" spans="1:15" s="1" customFormat="1" x14ac:dyDescent="0.25">
      <c r="A24" s="4" t="s">
        <v>1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</row>
    <row r="25" spans="1:15" s="1" customFormat="1" x14ac:dyDescent="0.25">
      <c r="A25" s="4" t="s">
        <v>0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</row>
    <row r="26" spans="1:15" s="1" customFormat="1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</row>
    <row r="27" spans="1:15" s="1" customFormat="1" ht="10.199999999999999" x14ac:dyDescent="0.2"/>
    <row r="28" spans="1:15" s="1" customFormat="1" ht="15.6" x14ac:dyDescent="0.3">
      <c r="B28" s="3"/>
      <c r="C28" s="3"/>
      <c r="D28" s="3"/>
      <c r="E28" s="3"/>
    </row>
    <row r="29" spans="1:15" s="1" customFormat="1" ht="15.6" x14ac:dyDescent="0.3">
      <c r="B29" s="2"/>
      <c r="C29" s="2"/>
      <c r="D29" s="2"/>
      <c r="E29" s="2"/>
    </row>
  </sheetData>
  <mergeCells count="6">
    <mergeCell ref="A23:H23"/>
    <mergeCell ref="A10:G10"/>
    <mergeCell ref="A11:G11"/>
    <mergeCell ref="A12:G12"/>
    <mergeCell ref="A13:G13"/>
    <mergeCell ref="A14:G1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594FDD-CF02-4CEA-B8B6-651EE2BAEC4A}">
  <sheetPr>
    <pageSetUpPr fitToPage="1"/>
  </sheetPr>
  <dimension ref="A1:O29"/>
  <sheetViews>
    <sheetView workbookViewId="0">
      <selection activeCell="L18" sqref="L18:M22"/>
    </sheetView>
  </sheetViews>
  <sheetFormatPr defaultRowHeight="13.2" x14ac:dyDescent="0.25"/>
  <cols>
    <col min="1" max="1" width="84.5546875" bestFit="1" customWidth="1"/>
    <col min="2" max="2" width="12.6640625" bestFit="1" customWidth="1"/>
    <col min="3" max="13" width="14.21875" bestFit="1" customWidth="1"/>
    <col min="14" max="14" width="17.21875" bestFit="1" customWidth="1"/>
  </cols>
  <sheetData>
    <row r="1" spans="1:15" s="1" customFormat="1" x14ac:dyDescent="0.25"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5" s="1" customForma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5" s="1" customFormat="1" ht="10.199999999999999" x14ac:dyDescent="0.2"/>
    <row r="4" spans="1:15" s="1" customFormat="1" ht="10.199999999999999" x14ac:dyDescent="0.2"/>
    <row r="5" spans="1:15" s="1" customFormat="1" ht="10.199999999999999" x14ac:dyDescent="0.2"/>
    <row r="6" spans="1:15" s="1" customFormat="1" ht="10.199999999999999" x14ac:dyDescent="0.2"/>
    <row r="7" spans="1:15" s="1" customFormat="1" ht="10.199999999999999" x14ac:dyDescent="0.2"/>
    <row r="8" spans="1:15" s="1" customFormat="1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1:15" s="1" customFormat="1" x14ac:dyDescent="0.25">
      <c r="A9" s="22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</row>
    <row r="10" spans="1:15" s="1" customFormat="1" x14ac:dyDescent="0.25">
      <c r="A10" s="25" t="s">
        <v>15</v>
      </c>
      <c r="B10" s="25"/>
      <c r="C10" s="25"/>
      <c r="D10" s="25"/>
      <c r="E10" s="25"/>
      <c r="F10" s="25"/>
      <c r="G10" s="25"/>
      <c r="H10" s="4"/>
      <c r="I10" s="4"/>
      <c r="J10" s="4"/>
      <c r="K10" s="4"/>
      <c r="L10" s="4"/>
      <c r="M10" s="4"/>
      <c r="N10" s="4"/>
      <c r="O10" s="4"/>
    </row>
    <row r="11" spans="1:15" s="1" customFormat="1" x14ac:dyDescent="0.25">
      <c r="A11" s="26" t="s">
        <v>14</v>
      </c>
      <c r="B11" s="27"/>
      <c r="C11" s="27"/>
      <c r="D11" s="27"/>
      <c r="E11" s="27"/>
      <c r="F11" s="27"/>
      <c r="G11" s="27"/>
      <c r="H11" s="4"/>
      <c r="I11" s="4"/>
      <c r="J11" s="4"/>
      <c r="K11" s="4"/>
      <c r="L11" s="4"/>
      <c r="M11" s="4"/>
      <c r="N11" s="4"/>
      <c r="O11" s="4"/>
    </row>
    <row r="12" spans="1:15" s="1" customFormat="1" x14ac:dyDescent="0.25">
      <c r="A12" s="27" t="s">
        <v>13</v>
      </c>
      <c r="B12" s="27"/>
      <c r="C12" s="27"/>
      <c r="D12" s="27"/>
      <c r="E12" s="27"/>
      <c r="F12" s="27"/>
      <c r="G12" s="27"/>
      <c r="H12" s="4"/>
      <c r="I12" s="4"/>
      <c r="J12" s="4"/>
      <c r="K12" s="4"/>
      <c r="L12" s="4"/>
      <c r="M12" s="4"/>
      <c r="N12" s="4"/>
      <c r="O12" s="4"/>
    </row>
    <row r="13" spans="1:15" s="20" customFormat="1" ht="11.25" customHeight="1" x14ac:dyDescent="0.25">
      <c r="A13" s="28" t="s">
        <v>12</v>
      </c>
      <c r="B13" s="29"/>
      <c r="C13" s="29"/>
      <c r="D13" s="29"/>
      <c r="E13" s="29"/>
      <c r="F13" s="29"/>
      <c r="G13" s="29"/>
      <c r="H13" s="21"/>
      <c r="I13" s="21"/>
      <c r="J13" s="21"/>
      <c r="K13" s="21"/>
      <c r="L13" s="21"/>
      <c r="M13" s="21"/>
      <c r="N13" s="21"/>
      <c r="O13" s="21"/>
    </row>
    <row r="14" spans="1:15" s="1" customFormat="1" ht="22.5" customHeight="1" x14ac:dyDescent="0.25">
      <c r="A14" s="30" t="s">
        <v>11</v>
      </c>
      <c r="B14" s="31"/>
      <c r="C14" s="31"/>
      <c r="D14" s="31"/>
      <c r="E14" s="31"/>
      <c r="F14" s="31"/>
      <c r="G14" s="31"/>
      <c r="H14" s="4"/>
      <c r="I14" s="4"/>
      <c r="J14" s="4"/>
      <c r="K14" s="4"/>
      <c r="L14" s="4"/>
      <c r="M14" s="4"/>
      <c r="N14" s="4"/>
      <c r="O14" s="4"/>
    </row>
    <row r="15" spans="1:15" s="1" customFormat="1" hidden="1" x14ac:dyDescent="0.25">
      <c r="A15" s="19" t="s">
        <v>10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</row>
    <row r="16" spans="1:15" s="1" customFormat="1" ht="14.25" customHeight="1" x14ac:dyDescent="0.25">
      <c r="A16" s="18" t="s">
        <v>9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</row>
    <row r="17" spans="1:15" s="1" customFormat="1" x14ac:dyDescent="0.25">
      <c r="A17" s="17" t="s">
        <v>8</v>
      </c>
      <c r="B17" s="16">
        <v>44197</v>
      </c>
      <c r="C17" s="16">
        <v>44228</v>
      </c>
      <c r="D17" s="16">
        <v>44256</v>
      </c>
      <c r="E17" s="16">
        <v>44287</v>
      </c>
      <c r="F17" s="16">
        <v>44317</v>
      </c>
      <c r="G17" s="16">
        <v>44348</v>
      </c>
      <c r="H17" s="16">
        <f>G17+35</f>
        <v>44383</v>
      </c>
      <c r="I17" s="16">
        <f>H17+35</f>
        <v>44418</v>
      </c>
      <c r="J17" s="16">
        <f>I17+35</f>
        <v>44453</v>
      </c>
      <c r="K17" s="16">
        <f t="shared" ref="K17:M17" si="0">J17+35</f>
        <v>44488</v>
      </c>
      <c r="L17" s="16">
        <f t="shared" si="0"/>
        <v>44523</v>
      </c>
      <c r="M17" s="16">
        <f t="shared" si="0"/>
        <v>44558</v>
      </c>
      <c r="N17" s="15" t="s">
        <v>7</v>
      </c>
      <c r="O17" s="4"/>
    </row>
    <row r="18" spans="1:15" s="1" customFormat="1" x14ac:dyDescent="0.25">
      <c r="A18" s="11" t="s">
        <v>6</v>
      </c>
      <c r="B18" s="10">
        <v>125652.19</v>
      </c>
      <c r="C18" s="10">
        <v>141275.54999999999</v>
      </c>
      <c r="D18" s="10">
        <v>183590.74</v>
      </c>
      <c r="E18" s="10">
        <v>204056.56</v>
      </c>
      <c r="F18" s="10">
        <v>204056.56</v>
      </c>
      <c r="G18" s="10">
        <v>204056.56</v>
      </c>
      <c r="H18" s="10">
        <v>204056.56</v>
      </c>
      <c r="I18" s="10">
        <v>204056.56</v>
      </c>
      <c r="J18" s="10">
        <v>204056.56</v>
      </c>
      <c r="K18" s="10">
        <v>204056.56</v>
      </c>
      <c r="L18" s="10"/>
      <c r="M18" s="10"/>
      <c r="N18" s="23">
        <f>SUM(B18:M18)</f>
        <v>1878914.4000000004</v>
      </c>
      <c r="O18" s="4"/>
    </row>
    <row r="19" spans="1:15" s="1" customFormat="1" x14ac:dyDescent="0.25">
      <c r="A19" s="11" t="s">
        <v>5</v>
      </c>
      <c r="B19" s="10">
        <v>840903.11</v>
      </c>
      <c r="C19" s="10">
        <v>945459.48</v>
      </c>
      <c r="D19" s="10">
        <v>1228645.71</v>
      </c>
      <c r="E19" s="10">
        <v>1365609.28</v>
      </c>
      <c r="F19" s="10">
        <v>1365609.28</v>
      </c>
      <c r="G19" s="10">
        <v>1365609.28</v>
      </c>
      <c r="H19" s="10">
        <v>1365609.28</v>
      </c>
      <c r="I19" s="10">
        <v>1365609.28</v>
      </c>
      <c r="J19" s="10">
        <v>1365609.28</v>
      </c>
      <c r="K19" s="10">
        <v>1365609.28</v>
      </c>
      <c r="L19" s="10"/>
      <c r="M19" s="10"/>
      <c r="N19" s="23">
        <f>SUM(B19:M19)</f>
        <v>12574273.259999998</v>
      </c>
      <c r="O19" s="4"/>
    </row>
    <row r="20" spans="1:15" s="1" customFormat="1" x14ac:dyDescent="0.25">
      <c r="A20" s="14" t="s">
        <v>4</v>
      </c>
      <c r="B20" s="13">
        <f t="shared" ref="B20:K20" si="1">B18+B19</f>
        <v>966555.3</v>
      </c>
      <c r="C20" s="13">
        <f t="shared" si="1"/>
        <v>1086735.03</v>
      </c>
      <c r="D20" s="13">
        <f t="shared" si="1"/>
        <v>1412236.45</v>
      </c>
      <c r="E20" s="13">
        <f t="shared" si="1"/>
        <v>1569665.84</v>
      </c>
      <c r="F20" s="13">
        <f t="shared" si="1"/>
        <v>1569665.84</v>
      </c>
      <c r="G20" s="13">
        <f t="shared" si="1"/>
        <v>1569665.84</v>
      </c>
      <c r="H20" s="13">
        <f t="shared" si="1"/>
        <v>1569665.84</v>
      </c>
      <c r="I20" s="13">
        <f t="shared" si="1"/>
        <v>1569665.84</v>
      </c>
      <c r="J20" s="13">
        <f t="shared" si="1"/>
        <v>1569665.84</v>
      </c>
      <c r="K20" s="13">
        <f t="shared" si="1"/>
        <v>1569665.84</v>
      </c>
      <c r="L20" s="13"/>
      <c r="M20" s="13"/>
      <c r="N20" s="12">
        <f>SUM(B20:M20)</f>
        <v>14453187.66</v>
      </c>
      <c r="O20" s="4"/>
    </row>
    <row r="21" spans="1:15" s="1" customFormat="1" x14ac:dyDescent="0.25">
      <c r="A21" s="11" t="s">
        <v>3</v>
      </c>
      <c r="B21" s="10"/>
      <c r="C21" s="10"/>
      <c r="D21" s="10"/>
      <c r="E21" s="10">
        <v>913000</v>
      </c>
      <c r="F21" s="10"/>
      <c r="G21" s="10"/>
      <c r="H21" s="10">
        <v>16400</v>
      </c>
      <c r="I21" s="10"/>
      <c r="J21" s="10">
        <v>1696551.71</v>
      </c>
      <c r="K21" s="10">
        <v>39980</v>
      </c>
      <c r="L21" s="10"/>
      <c r="M21" s="10"/>
      <c r="N21" s="23">
        <f>SUM(B21:M21)</f>
        <v>2665931.71</v>
      </c>
      <c r="O21" s="4"/>
    </row>
    <row r="22" spans="1:15" s="1" customFormat="1" x14ac:dyDescent="0.25">
      <c r="A22" s="9" t="s">
        <v>2</v>
      </c>
      <c r="B22" s="8">
        <f t="shared" ref="B22:K22" si="2">B20+B21</f>
        <v>966555.3</v>
      </c>
      <c r="C22" s="8">
        <f t="shared" si="2"/>
        <v>1086735.03</v>
      </c>
      <c r="D22" s="8">
        <f t="shared" si="2"/>
        <v>1412236.45</v>
      </c>
      <c r="E22" s="8">
        <f t="shared" si="2"/>
        <v>2482665.84</v>
      </c>
      <c r="F22" s="8">
        <f t="shared" si="2"/>
        <v>1569665.84</v>
      </c>
      <c r="G22" s="8">
        <f t="shared" si="2"/>
        <v>1569665.84</v>
      </c>
      <c r="H22" s="8">
        <f t="shared" si="2"/>
        <v>1586065.84</v>
      </c>
      <c r="I22" s="8">
        <f t="shared" si="2"/>
        <v>1569665.84</v>
      </c>
      <c r="J22" s="8">
        <f t="shared" si="2"/>
        <v>3266217.55</v>
      </c>
      <c r="K22" s="8">
        <f t="shared" si="2"/>
        <v>1609645.84</v>
      </c>
      <c r="L22" s="8"/>
      <c r="M22" s="8"/>
      <c r="N22" s="7">
        <f>SUM(B22:M22)</f>
        <v>17119119.370000001</v>
      </c>
      <c r="O22" s="4"/>
    </row>
    <row r="23" spans="1:15" s="5" customFormat="1" x14ac:dyDescent="0.25">
      <c r="A23" s="24" t="s">
        <v>16</v>
      </c>
      <c r="B23" s="24"/>
      <c r="C23" s="24"/>
      <c r="D23" s="24"/>
      <c r="E23" s="24"/>
      <c r="F23" s="24"/>
      <c r="G23" s="24"/>
      <c r="H23" s="24"/>
      <c r="I23" s="6"/>
      <c r="J23" s="6"/>
      <c r="K23" s="6"/>
      <c r="L23" s="6"/>
      <c r="M23" s="6"/>
      <c r="N23" s="6"/>
      <c r="O23" s="6"/>
    </row>
    <row r="24" spans="1:15" s="1" customFormat="1" x14ac:dyDescent="0.25">
      <c r="A24" s="4" t="s">
        <v>1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</row>
    <row r="25" spans="1:15" s="1" customFormat="1" x14ac:dyDescent="0.25">
      <c r="A25" s="4" t="s">
        <v>0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</row>
    <row r="26" spans="1:15" s="1" customFormat="1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</row>
    <row r="27" spans="1:15" s="1" customFormat="1" ht="10.199999999999999" x14ac:dyDescent="0.2"/>
    <row r="28" spans="1:15" s="1" customFormat="1" ht="15.6" x14ac:dyDescent="0.3">
      <c r="B28" s="3"/>
      <c r="C28" s="3"/>
      <c r="D28" s="3"/>
      <c r="E28" s="3"/>
    </row>
    <row r="29" spans="1:15" s="1" customFormat="1" ht="15.6" x14ac:dyDescent="0.3">
      <c r="B29" s="2"/>
      <c r="C29" s="2"/>
      <c r="D29" s="2"/>
      <c r="E29" s="2"/>
    </row>
  </sheetData>
  <mergeCells count="6">
    <mergeCell ref="A23:H23"/>
    <mergeCell ref="A10:G10"/>
    <mergeCell ref="A11:G11"/>
    <mergeCell ref="A12:G12"/>
    <mergeCell ref="A13:G13"/>
    <mergeCell ref="A14:G14"/>
  </mergeCells>
  <pageMargins left="0.511811024" right="0.511811024" top="0.78740157499999996" bottom="0.78740157499999996" header="0.31496062000000002" footer="0.31496062000000002"/>
  <pageSetup paperSize="9" scale="4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C45447-9EE7-445E-9041-8F8A3CFC5818}">
  <sheetPr>
    <pageSetUpPr fitToPage="1"/>
  </sheetPr>
  <dimension ref="A1:O29"/>
  <sheetViews>
    <sheetView topLeftCell="B1" workbookViewId="0">
      <selection activeCell="M18" sqref="M18:M22"/>
    </sheetView>
  </sheetViews>
  <sheetFormatPr defaultRowHeight="13.2" x14ac:dyDescent="0.25"/>
  <cols>
    <col min="1" max="1" width="84.5546875" bestFit="1" customWidth="1"/>
    <col min="2" max="2" width="12.6640625" bestFit="1" customWidth="1"/>
    <col min="3" max="13" width="14.21875" bestFit="1" customWidth="1"/>
    <col min="14" max="14" width="17.21875" bestFit="1" customWidth="1"/>
  </cols>
  <sheetData>
    <row r="1" spans="1:15" s="1" customFormat="1" x14ac:dyDescent="0.25"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5" s="1" customForma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5" s="1" customFormat="1" ht="10.199999999999999" x14ac:dyDescent="0.2"/>
    <row r="4" spans="1:15" s="1" customFormat="1" ht="10.199999999999999" x14ac:dyDescent="0.2"/>
    <row r="5" spans="1:15" s="1" customFormat="1" ht="10.199999999999999" x14ac:dyDescent="0.2"/>
    <row r="6" spans="1:15" s="1" customFormat="1" ht="10.199999999999999" x14ac:dyDescent="0.2"/>
    <row r="7" spans="1:15" s="1" customFormat="1" ht="10.199999999999999" x14ac:dyDescent="0.2"/>
    <row r="8" spans="1:15" s="1" customFormat="1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1:15" s="1" customFormat="1" x14ac:dyDescent="0.25">
      <c r="A9" s="22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</row>
    <row r="10" spans="1:15" s="1" customFormat="1" x14ac:dyDescent="0.25">
      <c r="A10" s="25" t="s">
        <v>15</v>
      </c>
      <c r="B10" s="25"/>
      <c r="C10" s="25"/>
      <c r="D10" s="25"/>
      <c r="E10" s="25"/>
      <c r="F10" s="25"/>
      <c r="G10" s="25"/>
      <c r="H10" s="4"/>
      <c r="I10" s="4"/>
      <c r="J10" s="4"/>
      <c r="K10" s="4"/>
      <c r="L10" s="4"/>
      <c r="M10" s="4"/>
      <c r="N10" s="4"/>
      <c r="O10" s="4"/>
    </row>
    <row r="11" spans="1:15" s="1" customFormat="1" x14ac:dyDescent="0.25">
      <c r="A11" s="26" t="s">
        <v>14</v>
      </c>
      <c r="B11" s="27"/>
      <c r="C11" s="27"/>
      <c r="D11" s="27"/>
      <c r="E11" s="27"/>
      <c r="F11" s="27"/>
      <c r="G11" s="27"/>
      <c r="H11" s="4"/>
      <c r="I11" s="4"/>
      <c r="J11" s="4"/>
      <c r="K11" s="4"/>
      <c r="L11" s="4"/>
      <c r="M11" s="4"/>
      <c r="N11" s="4"/>
      <c r="O11" s="4"/>
    </row>
    <row r="12" spans="1:15" s="1" customFormat="1" x14ac:dyDescent="0.25">
      <c r="A12" s="27" t="s">
        <v>13</v>
      </c>
      <c r="B12" s="27"/>
      <c r="C12" s="27"/>
      <c r="D12" s="27"/>
      <c r="E12" s="27"/>
      <c r="F12" s="27"/>
      <c r="G12" s="27"/>
      <c r="H12" s="4"/>
      <c r="I12" s="4"/>
      <c r="J12" s="4"/>
      <c r="K12" s="4"/>
      <c r="L12" s="4"/>
      <c r="M12" s="4"/>
      <c r="N12" s="4"/>
      <c r="O12" s="4"/>
    </row>
    <row r="13" spans="1:15" s="20" customFormat="1" ht="11.25" customHeight="1" x14ac:dyDescent="0.25">
      <c r="A13" s="28" t="s">
        <v>12</v>
      </c>
      <c r="B13" s="29"/>
      <c r="C13" s="29"/>
      <c r="D13" s="29"/>
      <c r="E13" s="29"/>
      <c r="F13" s="29"/>
      <c r="G13" s="29"/>
      <c r="H13" s="21"/>
      <c r="I13" s="21"/>
      <c r="J13" s="21"/>
      <c r="K13" s="21"/>
      <c r="L13" s="21"/>
      <c r="M13" s="21"/>
      <c r="N13" s="21"/>
      <c r="O13" s="21"/>
    </row>
    <row r="14" spans="1:15" s="1" customFormat="1" ht="22.5" customHeight="1" x14ac:dyDescent="0.25">
      <c r="A14" s="30" t="s">
        <v>11</v>
      </c>
      <c r="B14" s="31"/>
      <c r="C14" s="31"/>
      <c r="D14" s="31"/>
      <c r="E14" s="31"/>
      <c r="F14" s="31"/>
      <c r="G14" s="31"/>
      <c r="H14" s="4"/>
      <c r="I14" s="4"/>
      <c r="J14" s="4"/>
      <c r="K14" s="4"/>
      <c r="L14" s="4"/>
      <c r="M14" s="4"/>
      <c r="N14" s="4"/>
      <c r="O14" s="4"/>
    </row>
    <row r="15" spans="1:15" s="1" customFormat="1" hidden="1" x14ac:dyDescent="0.25">
      <c r="A15" s="19" t="s">
        <v>10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</row>
    <row r="16" spans="1:15" s="1" customFormat="1" ht="14.25" customHeight="1" x14ac:dyDescent="0.25">
      <c r="A16" s="18" t="s">
        <v>9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</row>
    <row r="17" spans="1:15" s="1" customFormat="1" x14ac:dyDescent="0.25">
      <c r="A17" s="17" t="s">
        <v>8</v>
      </c>
      <c r="B17" s="16">
        <v>44197</v>
      </c>
      <c r="C17" s="16">
        <v>44228</v>
      </c>
      <c r="D17" s="16">
        <v>44256</v>
      </c>
      <c r="E17" s="16">
        <v>44287</v>
      </c>
      <c r="F17" s="16">
        <v>44317</v>
      </c>
      <c r="G17" s="16">
        <v>44348</v>
      </c>
      <c r="H17" s="16">
        <f>G17+35</f>
        <v>44383</v>
      </c>
      <c r="I17" s="16">
        <f>H17+35</f>
        <v>44418</v>
      </c>
      <c r="J17" s="16">
        <f>I17+35</f>
        <v>44453</v>
      </c>
      <c r="K17" s="16">
        <f t="shared" ref="K17:M17" si="0">J17+35</f>
        <v>44488</v>
      </c>
      <c r="L17" s="16">
        <f t="shared" si="0"/>
        <v>44523</v>
      </c>
      <c r="M17" s="16">
        <f t="shared" si="0"/>
        <v>44558</v>
      </c>
      <c r="N17" s="15" t="s">
        <v>7</v>
      </c>
      <c r="O17" s="4"/>
    </row>
    <row r="18" spans="1:15" s="1" customFormat="1" x14ac:dyDescent="0.25">
      <c r="A18" s="11" t="s">
        <v>6</v>
      </c>
      <c r="B18" s="10">
        <v>125652.19</v>
      </c>
      <c r="C18" s="10">
        <v>141275.54999999999</v>
      </c>
      <c r="D18" s="10">
        <v>183590.74</v>
      </c>
      <c r="E18" s="10">
        <v>204056.56</v>
      </c>
      <c r="F18" s="10">
        <v>204056.56</v>
      </c>
      <c r="G18" s="10">
        <v>204056.56</v>
      </c>
      <c r="H18" s="10">
        <v>204056.56</v>
      </c>
      <c r="I18" s="10">
        <v>204056.56</v>
      </c>
      <c r="J18" s="10">
        <v>204056.56</v>
      </c>
      <c r="K18" s="10">
        <v>204056.56</v>
      </c>
      <c r="L18" s="10">
        <v>204056.56</v>
      </c>
      <c r="M18" s="10"/>
      <c r="N18" s="23">
        <f>SUM(B18:M18)</f>
        <v>2082970.9600000004</v>
      </c>
      <c r="O18" s="4"/>
    </row>
    <row r="19" spans="1:15" s="1" customFormat="1" x14ac:dyDescent="0.25">
      <c r="A19" s="11" t="s">
        <v>5</v>
      </c>
      <c r="B19" s="10">
        <v>840903.11</v>
      </c>
      <c r="C19" s="10">
        <v>945459.48</v>
      </c>
      <c r="D19" s="10">
        <v>1228645.71</v>
      </c>
      <c r="E19" s="10">
        <v>1365609.28</v>
      </c>
      <c r="F19" s="10">
        <v>1365609.28</v>
      </c>
      <c r="G19" s="10">
        <v>1365609.28</v>
      </c>
      <c r="H19" s="10">
        <v>1365609.28</v>
      </c>
      <c r="I19" s="10">
        <v>1365609.28</v>
      </c>
      <c r="J19" s="10">
        <v>1365609.28</v>
      </c>
      <c r="K19" s="10">
        <v>1365609.28</v>
      </c>
      <c r="L19" s="10">
        <v>1365609.28</v>
      </c>
      <c r="M19" s="10"/>
      <c r="N19" s="23">
        <f>SUM(B19:M19)</f>
        <v>13939882.539999997</v>
      </c>
      <c r="O19" s="4"/>
    </row>
    <row r="20" spans="1:15" s="1" customFormat="1" x14ac:dyDescent="0.25">
      <c r="A20" s="14" t="s">
        <v>4</v>
      </c>
      <c r="B20" s="13">
        <f t="shared" ref="B20:L20" si="1">B18+B19</f>
        <v>966555.3</v>
      </c>
      <c r="C20" s="13">
        <f t="shared" si="1"/>
        <v>1086735.03</v>
      </c>
      <c r="D20" s="13">
        <f t="shared" si="1"/>
        <v>1412236.45</v>
      </c>
      <c r="E20" s="13">
        <f t="shared" si="1"/>
        <v>1569665.84</v>
      </c>
      <c r="F20" s="13">
        <f t="shared" si="1"/>
        <v>1569665.84</v>
      </c>
      <c r="G20" s="13">
        <f t="shared" si="1"/>
        <v>1569665.84</v>
      </c>
      <c r="H20" s="13">
        <f t="shared" si="1"/>
        <v>1569665.84</v>
      </c>
      <c r="I20" s="13">
        <f t="shared" si="1"/>
        <v>1569665.84</v>
      </c>
      <c r="J20" s="13">
        <f t="shared" si="1"/>
        <v>1569665.84</v>
      </c>
      <c r="K20" s="13">
        <f t="shared" si="1"/>
        <v>1569665.84</v>
      </c>
      <c r="L20" s="13">
        <f t="shared" si="1"/>
        <v>1569665.84</v>
      </c>
      <c r="M20" s="13"/>
      <c r="N20" s="12">
        <f>SUM(B20:M20)</f>
        <v>16022853.5</v>
      </c>
      <c r="O20" s="4"/>
    </row>
    <row r="21" spans="1:15" s="1" customFormat="1" x14ac:dyDescent="0.25">
      <c r="A21" s="11" t="s">
        <v>3</v>
      </c>
      <c r="B21" s="10"/>
      <c r="C21" s="10"/>
      <c r="D21" s="10"/>
      <c r="E21" s="10">
        <v>913000</v>
      </c>
      <c r="F21" s="10"/>
      <c r="G21" s="10"/>
      <c r="H21" s="10">
        <v>16400</v>
      </c>
      <c r="I21" s="10"/>
      <c r="J21" s="10">
        <v>1696551.71</v>
      </c>
      <c r="K21" s="10">
        <v>39980</v>
      </c>
      <c r="L21" s="10"/>
      <c r="M21" s="10"/>
      <c r="N21" s="23">
        <f>SUM(B21:M21)</f>
        <v>2665931.71</v>
      </c>
      <c r="O21" s="4"/>
    </row>
    <row r="22" spans="1:15" s="1" customFormat="1" x14ac:dyDescent="0.25">
      <c r="A22" s="9" t="s">
        <v>2</v>
      </c>
      <c r="B22" s="8">
        <f t="shared" ref="B22:L22" si="2">B20+B21</f>
        <v>966555.3</v>
      </c>
      <c r="C22" s="8">
        <f t="shared" si="2"/>
        <v>1086735.03</v>
      </c>
      <c r="D22" s="8">
        <f t="shared" si="2"/>
        <v>1412236.45</v>
      </c>
      <c r="E22" s="8">
        <f t="shared" si="2"/>
        <v>2482665.84</v>
      </c>
      <c r="F22" s="8">
        <f t="shared" si="2"/>
        <v>1569665.84</v>
      </c>
      <c r="G22" s="8">
        <f t="shared" si="2"/>
        <v>1569665.84</v>
      </c>
      <c r="H22" s="8">
        <f t="shared" si="2"/>
        <v>1586065.84</v>
      </c>
      <c r="I22" s="8">
        <f t="shared" si="2"/>
        <v>1569665.84</v>
      </c>
      <c r="J22" s="8">
        <f t="shared" si="2"/>
        <v>3266217.55</v>
      </c>
      <c r="K22" s="8">
        <f t="shared" si="2"/>
        <v>1609645.84</v>
      </c>
      <c r="L22" s="8">
        <f t="shared" si="2"/>
        <v>1569665.84</v>
      </c>
      <c r="M22" s="8"/>
      <c r="N22" s="7">
        <f>SUM(B22:M22)</f>
        <v>18688785.210000001</v>
      </c>
      <c r="O22" s="4"/>
    </row>
    <row r="23" spans="1:15" s="5" customFormat="1" x14ac:dyDescent="0.25">
      <c r="A23" s="24" t="s">
        <v>16</v>
      </c>
      <c r="B23" s="24"/>
      <c r="C23" s="24"/>
      <c r="D23" s="24"/>
      <c r="E23" s="24"/>
      <c r="F23" s="24"/>
      <c r="G23" s="24"/>
      <c r="H23" s="24"/>
      <c r="I23" s="6"/>
      <c r="J23" s="6"/>
      <c r="K23" s="6"/>
      <c r="L23" s="6"/>
      <c r="M23" s="6"/>
      <c r="N23" s="6"/>
      <c r="O23" s="6"/>
    </row>
    <row r="24" spans="1:15" s="1" customFormat="1" x14ac:dyDescent="0.25">
      <c r="A24" s="4" t="s">
        <v>1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</row>
    <row r="25" spans="1:15" s="1" customFormat="1" x14ac:dyDescent="0.25">
      <c r="A25" s="4" t="s">
        <v>0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</row>
    <row r="26" spans="1:15" s="1" customFormat="1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</row>
    <row r="27" spans="1:15" s="1" customFormat="1" ht="10.199999999999999" x14ac:dyDescent="0.2"/>
    <row r="28" spans="1:15" s="1" customFormat="1" ht="15.6" x14ac:dyDescent="0.3">
      <c r="B28" s="3"/>
      <c r="C28" s="3"/>
      <c r="D28" s="3"/>
      <c r="E28" s="3"/>
    </row>
    <row r="29" spans="1:15" s="1" customFormat="1" ht="15.6" x14ac:dyDescent="0.3">
      <c r="B29" s="2"/>
      <c r="C29" s="2"/>
      <c r="D29" s="2"/>
      <c r="E29" s="2"/>
    </row>
  </sheetData>
  <mergeCells count="6">
    <mergeCell ref="A23:H23"/>
    <mergeCell ref="A10:G10"/>
    <mergeCell ref="A11:G11"/>
    <mergeCell ref="A12:G12"/>
    <mergeCell ref="A13:G13"/>
    <mergeCell ref="A14:G14"/>
  </mergeCells>
  <pageMargins left="0.511811024" right="0.511811024" top="0.78740157499999996" bottom="0.78740157499999996" header="0.31496062000000002" footer="0.31496062000000002"/>
  <pageSetup paperSize="9" scale="4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B4DD9C-9D84-49AC-A472-0E69CD10BD8F}">
  <sheetPr>
    <pageSetUpPr fitToPage="1"/>
  </sheetPr>
  <dimension ref="A1:O29"/>
  <sheetViews>
    <sheetView workbookViewId="0">
      <selection activeCell="K28" sqref="K28"/>
    </sheetView>
  </sheetViews>
  <sheetFormatPr defaultRowHeight="13.2" x14ac:dyDescent="0.25"/>
  <cols>
    <col min="1" max="1" width="84.5546875" bestFit="1" customWidth="1"/>
    <col min="2" max="2" width="12.6640625" bestFit="1" customWidth="1"/>
    <col min="3" max="13" width="14.21875" bestFit="1" customWidth="1"/>
    <col min="14" max="14" width="17.21875" bestFit="1" customWidth="1"/>
  </cols>
  <sheetData>
    <row r="1" spans="1:15" s="1" customFormat="1" x14ac:dyDescent="0.25"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5" s="1" customForma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5" s="1" customFormat="1" ht="10.199999999999999" x14ac:dyDescent="0.2"/>
    <row r="4" spans="1:15" s="1" customFormat="1" ht="10.199999999999999" x14ac:dyDescent="0.2"/>
    <row r="5" spans="1:15" s="1" customFormat="1" ht="10.199999999999999" x14ac:dyDescent="0.2"/>
    <row r="6" spans="1:15" s="1" customFormat="1" ht="10.199999999999999" x14ac:dyDescent="0.2"/>
    <row r="7" spans="1:15" s="1" customFormat="1" ht="10.199999999999999" x14ac:dyDescent="0.2"/>
    <row r="8" spans="1:15" s="1" customFormat="1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1:15" s="1" customFormat="1" x14ac:dyDescent="0.25">
      <c r="A9" s="22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</row>
    <row r="10" spans="1:15" s="1" customFormat="1" x14ac:dyDescent="0.25">
      <c r="A10" s="25" t="s">
        <v>15</v>
      </c>
      <c r="B10" s="25"/>
      <c r="C10" s="25"/>
      <c r="D10" s="25"/>
      <c r="E10" s="25"/>
      <c r="F10" s="25"/>
      <c r="G10" s="25"/>
      <c r="H10" s="4"/>
      <c r="I10" s="4"/>
      <c r="J10" s="4"/>
      <c r="K10" s="4"/>
      <c r="L10" s="4"/>
      <c r="M10" s="4"/>
      <c r="N10" s="4"/>
      <c r="O10" s="4"/>
    </row>
    <row r="11" spans="1:15" s="1" customFormat="1" x14ac:dyDescent="0.25">
      <c r="A11" s="26" t="s">
        <v>14</v>
      </c>
      <c r="B11" s="27"/>
      <c r="C11" s="27"/>
      <c r="D11" s="27"/>
      <c r="E11" s="27"/>
      <c r="F11" s="27"/>
      <c r="G11" s="27"/>
      <c r="H11" s="4"/>
      <c r="I11" s="4"/>
      <c r="J11" s="4"/>
      <c r="K11" s="4"/>
      <c r="L11" s="4"/>
      <c r="M11" s="4"/>
      <c r="N11" s="4"/>
      <c r="O11" s="4"/>
    </row>
    <row r="12" spans="1:15" s="1" customFormat="1" x14ac:dyDescent="0.25">
      <c r="A12" s="27" t="s">
        <v>13</v>
      </c>
      <c r="B12" s="27"/>
      <c r="C12" s="27"/>
      <c r="D12" s="27"/>
      <c r="E12" s="27"/>
      <c r="F12" s="27"/>
      <c r="G12" s="27"/>
      <c r="H12" s="4"/>
      <c r="I12" s="4"/>
      <c r="J12" s="4"/>
      <c r="K12" s="4"/>
      <c r="L12" s="4"/>
      <c r="M12" s="4"/>
      <c r="N12" s="4"/>
      <c r="O12" s="4"/>
    </row>
    <row r="13" spans="1:15" s="20" customFormat="1" ht="11.25" customHeight="1" x14ac:dyDescent="0.25">
      <c r="A13" s="28" t="s">
        <v>12</v>
      </c>
      <c r="B13" s="29"/>
      <c r="C13" s="29"/>
      <c r="D13" s="29"/>
      <c r="E13" s="29"/>
      <c r="F13" s="29"/>
      <c r="G13" s="29"/>
      <c r="H13" s="21"/>
      <c r="I13" s="21"/>
      <c r="J13" s="21"/>
      <c r="K13" s="21"/>
      <c r="L13" s="21"/>
      <c r="M13" s="21"/>
      <c r="N13" s="21"/>
      <c r="O13" s="21"/>
    </row>
    <row r="14" spans="1:15" s="1" customFormat="1" ht="22.5" customHeight="1" x14ac:dyDescent="0.25">
      <c r="A14" s="30" t="s">
        <v>11</v>
      </c>
      <c r="B14" s="31"/>
      <c r="C14" s="31"/>
      <c r="D14" s="31"/>
      <c r="E14" s="31"/>
      <c r="F14" s="31"/>
      <c r="G14" s="31"/>
      <c r="H14" s="4"/>
      <c r="I14" s="4"/>
      <c r="J14" s="4"/>
      <c r="K14" s="4"/>
      <c r="L14" s="4"/>
      <c r="M14" s="4"/>
      <c r="N14" s="4"/>
      <c r="O14" s="4"/>
    </row>
    <row r="15" spans="1:15" s="1" customFormat="1" hidden="1" x14ac:dyDescent="0.25">
      <c r="A15" s="19" t="s">
        <v>10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</row>
    <row r="16" spans="1:15" s="1" customFormat="1" ht="14.25" customHeight="1" x14ac:dyDescent="0.25">
      <c r="A16" s="18" t="s">
        <v>9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</row>
    <row r="17" spans="1:15" s="1" customFormat="1" x14ac:dyDescent="0.25">
      <c r="A17" s="17" t="s">
        <v>8</v>
      </c>
      <c r="B17" s="16">
        <v>44197</v>
      </c>
      <c r="C17" s="16">
        <v>44228</v>
      </c>
      <c r="D17" s="16">
        <v>44256</v>
      </c>
      <c r="E17" s="16">
        <v>44287</v>
      </c>
      <c r="F17" s="16">
        <v>44317</v>
      </c>
      <c r="G17" s="16">
        <v>44348</v>
      </c>
      <c r="H17" s="16">
        <f>G17+35</f>
        <v>44383</v>
      </c>
      <c r="I17" s="16">
        <f>H17+35</f>
        <v>44418</v>
      </c>
      <c r="J17" s="16">
        <f>I17+35</f>
        <v>44453</v>
      </c>
      <c r="K17" s="16">
        <f t="shared" ref="K17:M17" si="0">J17+35</f>
        <v>44488</v>
      </c>
      <c r="L17" s="16">
        <f t="shared" si="0"/>
        <v>44523</v>
      </c>
      <c r="M17" s="16">
        <f t="shared" si="0"/>
        <v>44558</v>
      </c>
      <c r="N17" s="15" t="s">
        <v>7</v>
      </c>
      <c r="O17" s="4"/>
    </row>
    <row r="18" spans="1:15" s="1" customFormat="1" x14ac:dyDescent="0.25">
      <c r="A18" s="11" t="s">
        <v>6</v>
      </c>
      <c r="B18" s="10">
        <v>125652.19</v>
      </c>
      <c r="C18" s="10">
        <v>141275.54999999999</v>
      </c>
      <c r="D18" s="10">
        <v>183590.74</v>
      </c>
      <c r="E18" s="10">
        <v>204056.56</v>
      </c>
      <c r="F18" s="10">
        <v>204056.56</v>
      </c>
      <c r="G18" s="10">
        <v>204056.56</v>
      </c>
      <c r="H18" s="10">
        <v>204056.56</v>
      </c>
      <c r="I18" s="10">
        <v>204056.56</v>
      </c>
      <c r="J18" s="10">
        <v>204056.56</v>
      </c>
      <c r="K18" s="10">
        <v>204056.56</v>
      </c>
      <c r="L18" s="10">
        <v>204056.56</v>
      </c>
      <c r="M18" s="10">
        <v>204056.56</v>
      </c>
      <c r="N18" s="23">
        <f>SUM(B18:M18)</f>
        <v>2287027.5200000005</v>
      </c>
      <c r="O18" s="4"/>
    </row>
    <row r="19" spans="1:15" s="1" customFormat="1" x14ac:dyDescent="0.25">
      <c r="A19" s="11" t="s">
        <v>5</v>
      </c>
      <c r="B19" s="10">
        <v>840903.11</v>
      </c>
      <c r="C19" s="10">
        <v>945459.48</v>
      </c>
      <c r="D19" s="10">
        <v>1228645.71</v>
      </c>
      <c r="E19" s="10">
        <v>1365609.28</v>
      </c>
      <c r="F19" s="10">
        <v>1365609.28</v>
      </c>
      <c r="G19" s="10">
        <v>1365609.28</v>
      </c>
      <c r="H19" s="10">
        <v>1365609.28</v>
      </c>
      <c r="I19" s="10">
        <v>1365609.28</v>
      </c>
      <c r="J19" s="10">
        <v>1365609.28</v>
      </c>
      <c r="K19" s="10">
        <v>1365609.28</v>
      </c>
      <c r="L19" s="10">
        <v>1365609.28</v>
      </c>
      <c r="M19" s="10">
        <v>1365609.28</v>
      </c>
      <c r="N19" s="23">
        <f>SUM(B19:M19)</f>
        <v>15305491.819999997</v>
      </c>
      <c r="O19" s="4"/>
    </row>
    <row r="20" spans="1:15" s="1" customFormat="1" x14ac:dyDescent="0.25">
      <c r="A20" s="14" t="s">
        <v>4</v>
      </c>
      <c r="B20" s="13">
        <f t="shared" ref="B20:M20" si="1">B18+B19</f>
        <v>966555.3</v>
      </c>
      <c r="C20" s="13">
        <f t="shared" si="1"/>
        <v>1086735.03</v>
      </c>
      <c r="D20" s="13">
        <f t="shared" si="1"/>
        <v>1412236.45</v>
      </c>
      <c r="E20" s="13">
        <f t="shared" si="1"/>
        <v>1569665.84</v>
      </c>
      <c r="F20" s="13">
        <f t="shared" si="1"/>
        <v>1569665.84</v>
      </c>
      <c r="G20" s="13">
        <f t="shared" si="1"/>
        <v>1569665.84</v>
      </c>
      <c r="H20" s="13">
        <f t="shared" si="1"/>
        <v>1569665.84</v>
      </c>
      <c r="I20" s="13">
        <f t="shared" si="1"/>
        <v>1569665.84</v>
      </c>
      <c r="J20" s="13">
        <f t="shared" si="1"/>
        <v>1569665.84</v>
      </c>
      <c r="K20" s="13">
        <f t="shared" si="1"/>
        <v>1569665.84</v>
      </c>
      <c r="L20" s="13">
        <f t="shared" si="1"/>
        <v>1569665.84</v>
      </c>
      <c r="M20" s="13">
        <f t="shared" si="1"/>
        <v>1569665.84</v>
      </c>
      <c r="N20" s="12">
        <f>SUM(B20:M20)</f>
        <v>17592519.34</v>
      </c>
      <c r="O20" s="4"/>
    </row>
    <row r="21" spans="1:15" s="1" customFormat="1" x14ac:dyDescent="0.25">
      <c r="A21" s="11" t="s">
        <v>3</v>
      </c>
      <c r="B21" s="10"/>
      <c r="C21" s="10"/>
      <c r="D21" s="10"/>
      <c r="E21" s="10">
        <v>913000</v>
      </c>
      <c r="F21" s="10"/>
      <c r="G21" s="10"/>
      <c r="H21" s="10">
        <v>16400</v>
      </c>
      <c r="I21" s="10"/>
      <c r="J21" s="10">
        <v>1696551.71</v>
      </c>
      <c r="K21" s="10">
        <v>39980</v>
      </c>
      <c r="L21" s="10"/>
      <c r="M21" s="10"/>
      <c r="N21" s="23">
        <f>SUM(B21:M21)</f>
        <v>2665931.71</v>
      </c>
      <c r="O21" s="4"/>
    </row>
    <row r="22" spans="1:15" s="1" customFormat="1" x14ac:dyDescent="0.25">
      <c r="A22" s="9" t="s">
        <v>2</v>
      </c>
      <c r="B22" s="8">
        <f t="shared" ref="B22:M22" si="2">B20+B21</f>
        <v>966555.3</v>
      </c>
      <c r="C22" s="8">
        <f t="shared" si="2"/>
        <v>1086735.03</v>
      </c>
      <c r="D22" s="8">
        <f t="shared" si="2"/>
        <v>1412236.45</v>
      </c>
      <c r="E22" s="8">
        <f t="shared" si="2"/>
        <v>2482665.84</v>
      </c>
      <c r="F22" s="8">
        <f t="shared" si="2"/>
        <v>1569665.84</v>
      </c>
      <c r="G22" s="8">
        <f t="shared" si="2"/>
        <v>1569665.84</v>
      </c>
      <c r="H22" s="8">
        <f t="shared" si="2"/>
        <v>1586065.84</v>
      </c>
      <c r="I22" s="8">
        <f t="shared" si="2"/>
        <v>1569665.84</v>
      </c>
      <c r="J22" s="8">
        <f t="shared" si="2"/>
        <v>3266217.55</v>
      </c>
      <c r="K22" s="8">
        <f t="shared" si="2"/>
        <v>1609645.84</v>
      </c>
      <c r="L22" s="8">
        <f t="shared" si="2"/>
        <v>1569665.84</v>
      </c>
      <c r="M22" s="8">
        <f t="shared" si="2"/>
        <v>1569665.84</v>
      </c>
      <c r="N22" s="7">
        <f>SUM(B22:M22)</f>
        <v>20258451.050000001</v>
      </c>
      <c r="O22" s="4"/>
    </row>
    <row r="23" spans="1:15" s="5" customFormat="1" x14ac:dyDescent="0.25">
      <c r="A23" s="24" t="s">
        <v>16</v>
      </c>
      <c r="B23" s="24"/>
      <c r="C23" s="24"/>
      <c r="D23" s="24"/>
      <c r="E23" s="24"/>
      <c r="F23" s="24"/>
      <c r="G23" s="24"/>
      <c r="H23" s="24"/>
      <c r="I23" s="6"/>
      <c r="J23" s="6"/>
      <c r="K23" s="6"/>
      <c r="L23" s="6"/>
      <c r="M23" s="6"/>
      <c r="N23" s="6"/>
      <c r="O23" s="6"/>
    </row>
    <row r="24" spans="1:15" s="1" customFormat="1" x14ac:dyDescent="0.25">
      <c r="A24" s="4" t="s">
        <v>1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</row>
    <row r="25" spans="1:15" s="1" customFormat="1" x14ac:dyDescent="0.25">
      <c r="A25" s="4" t="s">
        <v>0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</row>
    <row r="26" spans="1:15" s="1" customFormat="1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</row>
    <row r="27" spans="1:15" s="1" customFormat="1" ht="10.199999999999999" x14ac:dyDescent="0.2"/>
    <row r="28" spans="1:15" s="1" customFormat="1" ht="15.6" x14ac:dyDescent="0.3">
      <c r="B28" s="3"/>
      <c r="C28" s="3"/>
      <c r="D28" s="3"/>
      <c r="E28" s="3"/>
    </row>
    <row r="29" spans="1:15" s="1" customFormat="1" ht="15.6" x14ac:dyDescent="0.3">
      <c r="B29" s="2"/>
      <c r="C29" s="2"/>
      <c r="D29" s="2"/>
      <c r="E29" s="2"/>
    </row>
  </sheetData>
  <mergeCells count="6">
    <mergeCell ref="A23:H23"/>
    <mergeCell ref="A10:G10"/>
    <mergeCell ref="A11:G11"/>
    <mergeCell ref="A12:G12"/>
    <mergeCell ref="A13:G13"/>
    <mergeCell ref="A14:G14"/>
  </mergeCells>
  <pageMargins left="0.511811024" right="0.511811024" top="0.78740157499999996" bottom="0.78740157499999996" header="0.31496062000000002" footer="0.31496062000000002"/>
  <pageSetup paperSize="9" scale="4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FD401C-AC24-484E-8FBC-3C96671B1D6F}">
  <sheetPr>
    <pageSetUpPr fitToPage="1"/>
  </sheetPr>
  <dimension ref="A1:O29"/>
  <sheetViews>
    <sheetView workbookViewId="0">
      <selection activeCell="M29" sqref="M29"/>
    </sheetView>
  </sheetViews>
  <sheetFormatPr defaultRowHeight="13.2" x14ac:dyDescent="0.25"/>
  <cols>
    <col min="1" max="1" width="84.5546875" bestFit="1" customWidth="1"/>
    <col min="2" max="2" width="12.6640625" bestFit="1" customWidth="1"/>
    <col min="3" max="13" width="14.21875" bestFit="1" customWidth="1"/>
    <col min="14" max="14" width="17.21875" bestFit="1" customWidth="1"/>
  </cols>
  <sheetData>
    <row r="1" spans="1:15" s="1" customFormat="1" x14ac:dyDescent="0.25"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5" s="1" customForma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5" s="1" customFormat="1" ht="10.199999999999999" x14ac:dyDescent="0.2"/>
    <row r="4" spans="1:15" s="1" customFormat="1" ht="10.199999999999999" x14ac:dyDescent="0.2"/>
    <row r="5" spans="1:15" s="1" customFormat="1" ht="10.199999999999999" x14ac:dyDescent="0.2"/>
    <row r="6" spans="1:15" s="1" customFormat="1" ht="10.199999999999999" x14ac:dyDescent="0.2"/>
    <row r="7" spans="1:15" s="1" customFormat="1" ht="10.199999999999999" x14ac:dyDescent="0.2"/>
    <row r="8" spans="1:15" s="1" customFormat="1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1:15" s="1" customFormat="1" x14ac:dyDescent="0.25">
      <c r="A9" s="22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</row>
    <row r="10" spans="1:15" s="1" customFormat="1" x14ac:dyDescent="0.25">
      <c r="A10" s="25" t="s">
        <v>15</v>
      </c>
      <c r="B10" s="25"/>
      <c r="C10" s="25"/>
      <c r="D10" s="25"/>
      <c r="E10" s="25"/>
      <c r="F10" s="25"/>
      <c r="G10" s="25"/>
      <c r="H10" s="4"/>
      <c r="I10" s="4"/>
      <c r="J10" s="4"/>
      <c r="K10" s="4"/>
      <c r="L10" s="4"/>
      <c r="M10" s="4"/>
      <c r="N10" s="4"/>
      <c r="O10" s="4"/>
    </row>
    <row r="11" spans="1:15" s="1" customFormat="1" x14ac:dyDescent="0.25">
      <c r="A11" s="26" t="s">
        <v>14</v>
      </c>
      <c r="B11" s="27"/>
      <c r="C11" s="27"/>
      <c r="D11" s="27"/>
      <c r="E11" s="27"/>
      <c r="F11" s="27"/>
      <c r="G11" s="27"/>
      <c r="H11" s="4"/>
      <c r="I11" s="4"/>
      <c r="J11" s="4"/>
      <c r="K11" s="4"/>
      <c r="L11" s="4"/>
      <c r="M11" s="4"/>
      <c r="N11" s="4"/>
      <c r="O11" s="4"/>
    </row>
    <row r="12" spans="1:15" s="1" customFormat="1" x14ac:dyDescent="0.25">
      <c r="A12" s="27" t="s">
        <v>13</v>
      </c>
      <c r="B12" s="27"/>
      <c r="C12" s="27"/>
      <c r="D12" s="27"/>
      <c r="E12" s="27"/>
      <c r="F12" s="27"/>
      <c r="G12" s="27"/>
      <c r="H12" s="4"/>
      <c r="I12" s="4"/>
      <c r="J12" s="4"/>
      <c r="K12" s="4"/>
      <c r="L12" s="4"/>
      <c r="M12" s="4"/>
      <c r="N12" s="4"/>
      <c r="O12" s="4"/>
    </row>
    <row r="13" spans="1:15" s="20" customFormat="1" ht="11.25" customHeight="1" x14ac:dyDescent="0.25">
      <c r="A13" s="28" t="s">
        <v>12</v>
      </c>
      <c r="B13" s="29"/>
      <c r="C13" s="29"/>
      <c r="D13" s="29"/>
      <c r="E13" s="29"/>
      <c r="F13" s="29"/>
      <c r="G13" s="29"/>
      <c r="H13" s="21"/>
      <c r="I13" s="21"/>
      <c r="J13" s="21"/>
      <c r="K13" s="21"/>
      <c r="L13" s="21"/>
      <c r="M13" s="21"/>
      <c r="N13" s="21"/>
      <c r="O13" s="21"/>
    </row>
    <row r="14" spans="1:15" s="1" customFormat="1" ht="22.5" customHeight="1" x14ac:dyDescent="0.25">
      <c r="A14" s="30" t="s">
        <v>11</v>
      </c>
      <c r="B14" s="31"/>
      <c r="C14" s="31"/>
      <c r="D14" s="31"/>
      <c r="E14" s="31"/>
      <c r="F14" s="31"/>
      <c r="G14" s="31"/>
      <c r="H14" s="4"/>
      <c r="I14" s="4"/>
      <c r="J14" s="4"/>
      <c r="K14" s="4"/>
      <c r="L14" s="4"/>
      <c r="M14" s="4"/>
      <c r="N14" s="4"/>
      <c r="O14" s="4"/>
    </row>
    <row r="15" spans="1:15" s="1" customFormat="1" hidden="1" x14ac:dyDescent="0.25">
      <c r="A15" s="19" t="s">
        <v>10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</row>
    <row r="16" spans="1:15" s="1" customFormat="1" ht="14.25" customHeight="1" x14ac:dyDescent="0.25">
      <c r="A16" s="18" t="s">
        <v>9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</row>
    <row r="17" spans="1:15" s="1" customFormat="1" x14ac:dyDescent="0.25">
      <c r="A17" s="17" t="s">
        <v>8</v>
      </c>
      <c r="B17" s="16">
        <v>44197</v>
      </c>
      <c r="C17" s="16">
        <v>44228</v>
      </c>
      <c r="D17" s="16">
        <v>44256</v>
      </c>
      <c r="E17" s="16">
        <v>44287</v>
      </c>
      <c r="F17" s="16">
        <v>44317</v>
      </c>
      <c r="G17" s="16">
        <v>44348</v>
      </c>
      <c r="H17" s="16">
        <f>G17+35</f>
        <v>44383</v>
      </c>
      <c r="I17" s="16">
        <f>H17+35</f>
        <v>44418</v>
      </c>
      <c r="J17" s="16">
        <f>I17+35</f>
        <v>44453</v>
      </c>
      <c r="K17" s="16">
        <f t="shared" ref="K17:M17" si="0">J17+35</f>
        <v>44488</v>
      </c>
      <c r="L17" s="16">
        <f t="shared" si="0"/>
        <v>44523</v>
      </c>
      <c r="M17" s="16">
        <f t="shared" si="0"/>
        <v>44558</v>
      </c>
      <c r="N17" s="15" t="s">
        <v>7</v>
      </c>
      <c r="O17" s="4"/>
    </row>
    <row r="18" spans="1:15" s="1" customFormat="1" x14ac:dyDescent="0.25">
      <c r="A18" s="11" t="s">
        <v>6</v>
      </c>
      <c r="B18" s="10">
        <v>125652.19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23">
        <f>SUM(B18:M18)</f>
        <v>125652.19</v>
      </c>
      <c r="O18" s="4"/>
    </row>
    <row r="19" spans="1:15" s="1" customFormat="1" x14ac:dyDescent="0.25">
      <c r="A19" s="11" t="s">
        <v>5</v>
      </c>
      <c r="B19" s="10">
        <v>840903.11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23">
        <f>SUM(B19:M19)</f>
        <v>840903.11</v>
      </c>
      <c r="O19" s="4"/>
    </row>
    <row r="20" spans="1:15" s="1" customFormat="1" x14ac:dyDescent="0.25">
      <c r="A20" s="14" t="s">
        <v>4</v>
      </c>
      <c r="B20" s="13">
        <f t="shared" ref="B20" si="1">B18+B19</f>
        <v>966555.3</v>
      </c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2">
        <f>SUM(B20:M20)</f>
        <v>966555.3</v>
      </c>
      <c r="O20" s="4"/>
    </row>
    <row r="21" spans="1:15" s="1" customFormat="1" x14ac:dyDescent="0.25">
      <c r="A21" s="11" t="s">
        <v>3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23">
        <f>SUM(B21:M21)</f>
        <v>0</v>
      </c>
      <c r="O21" s="4"/>
    </row>
    <row r="22" spans="1:15" s="1" customFormat="1" x14ac:dyDescent="0.25">
      <c r="A22" s="9" t="s">
        <v>2</v>
      </c>
      <c r="B22" s="8">
        <f t="shared" ref="B22" si="2">B20+B21</f>
        <v>966555.3</v>
      </c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7">
        <f>SUM(B22:M22)</f>
        <v>966555.3</v>
      </c>
      <c r="O22" s="4"/>
    </row>
    <row r="23" spans="1:15" s="5" customFormat="1" x14ac:dyDescent="0.25">
      <c r="A23" s="24" t="s">
        <v>16</v>
      </c>
      <c r="B23" s="24"/>
      <c r="C23" s="24"/>
      <c r="D23" s="24"/>
      <c r="E23" s="24"/>
      <c r="F23" s="24"/>
      <c r="G23" s="24"/>
      <c r="H23" s="24"/>
      <c r="I23" s="6"/>
      <c r="J23" s="6"/>
      <c r="K23" s="6"/>
      <c r="L23" s="6"/>
      <c r="M23" s="6"/>
      <c r="N23" s="6"/>
      <c r="O23" s="6"/>
    </row>
    <row r="24" spans="1:15" s="1" customFormat="1" x14ac:dyDescent="0.25">
      <c r="A24" s="4" t="s">
        <v>1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</row>
    <row r="25" spans="1:15" s="1" customFormat="1" x14ac:dyDescent="0.25">
      <c r="A25" s="4" t="s">
        <v>0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</row>
    <row r="26" spans="1:15" s="1" customFormat="1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</row>
    <row r="27" spans="1:15" s="1" customFormat="1" ht="10.199999999999999" x14ac:dyDescent="0.2"/>
    <row r="28" spans="1:15" s="1" customFormat="1" ht="15.6" x14ac:dyDescent="0.3">
      <c r="B28" s="3"/>
      <c r="C28" s="3"/>
      <c r="D28" s="3"/>
      <c r="E28" s="3"/>
    </row>
    <row r="29" spans="1:15" s="1" customFormat="1" ht="15.6" x14ac:dyDescent="0.3">
      <c r="B29" s="2"/>
      <c r="C29" s="2"/>
      <c r="D29" s="2"/>
      <c r="E29" s="2"/>
    </row>
  </sheetData>
  <mergeCells count="6">
    <mergeCell ref="A23:H23"/>
    <mergeCell ref="A10:G10"/>
    <mergeCell ref="A11:G11"/>
    <mergeCell ref="A12:G12"/>
    <mergeCell ref="A13:G13"/>
    <mergeCell ref="A14:G14"/>
  </mergeCells>
  <pageMargins left="0.511811024" right="0.511811024" top="0.78740157499999996" bottom="0.78740157499999996" header="0.31496062000000002" footer="0.31496062000000002"/>
  <pageSetup paperSize="9" scale="4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3DE63C-36E3-4D43-A084-2BDBE84848FA}">
  <sheetPr>
    <pageSetUpPr fitToPage="1"/>
  </sheetPr>
  <dimension ref="A1:O29"/>
  <sheetViews>
    <sheetView tabSelected="1" topLeftCell="B1" workbookViewId="0">
      <selection activeCell="F30" sqref="F30"/>
    </sheetView>
  </sheetViews>
  <sheetFormatPr defaultRowHeight="13.2" x14ac:dyDescent="0.25"/>
  <cols>
    <col min="1" max="1" width="84.5546875" bestFit="1" customWidth="1"/>
    <col min="2" max="2" width="12.6640625" bestFit="1" customWidth="1"/>
    <col min="3" max="13" width="14.21875" bestFit="1" customWidth="1"/>
    <col min="14" max="14" width="17.21875" bestFit="1" customWidth="1"/>
  </cols>
  <sheetData>
    <row r="1" spans="1:15" s="1" customFormat="1" x14ac:dyDescent="0.25"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5" s="1" customForma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5" s="1" customFormat="1" ht="10.199999999999999" x14ac:dyDescent="0.2"/>
    <row r="4" spans="1:15" s="1" customFormat="1" ht="10.199999999999999" x14ac:dyDescent="0.2"/>
    <row r="5" spans="1:15" s="1" customFormat="1" ht="10.199999999999999" x14ac:dyDescent="0.2"/>
    <row r="6" spans="1:15" s="1" customFormat="1" ht="10.199999999999999" x14ac:dyDescent="0.2"/>
    <row r="7" spans="1:15" s="1" customFormat="1" ht="10.199999999999999" x14ac:dyDescent="0.2"/>
    <row r="8" spans="1:15" s="1" customFormat="1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1:15" s="1" customFormat="1" x14ac:dyDescent="0.25">
      <c r="A9" s="22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</row>
    <row r="10" spans="1:15" s="1" customFormat="1" x14ac:dyDescent="0.25">
      <c r="A10" s="25" t="s">
        <v>15</v>
      </c>
      <c r="B10" s="25"/>
      <c r="C10" s="25"/>
      <c r="D10" s="25"/>
      <c r="E10" s="25"/>
      <c r="F10" s="25"/>
      <c r="G10" s="25"/>
      <c r="H10" s="4"/>
      <c r="I10" s="4"/>
      <c r="J10" s="4"/>
      <c r="K10" s="4"/>
      <c r="L10" s="4"/>
      <c r="M10" s="4"/>
      <c r="N10" s="4"/>
      <c r="O10" s="4"/>
    </row>
    <row r="11" spans="1:15" s="1" customFormat="1" x14ac:dyDescent="0.25">
      <c r="A11" s="26" t="s">
        <v>14</v>
      </c>
      <c r="B11" s="27"/>
      <c r="C11" s="27"/>
      <c r="D11" s="27"/>
      <c r="E11" s="27"/>
      <c r="F11" s="27"/>
      <c r="G11" s="27"/>
      <c r="H11" s="4"/>
      <c r="I11" s="4"/>
      <c r="J11" s="4"/>
      <c r="K11" s="4"/>
      <c r="L11" s="4"/>
      <c r="M11" s="4"/>
      <c r="N11" s="4"/>
      <c r="O11" s="4"/>
    </row>
    <row r="12" spans="1:15" s="1" customFormat="1" x14ac:dyDescent="0.25">
      <c r="A12" s="27" t="s">
        <v>13</v>
      </c>
      <c r="B12" s="27"/>
      <c r="C12" s="27"/>
      <c r="D12" s="27"/>
      <c r="E12" s="27"/>
      <c r="F12" s="27"/>
      <c r="G12" s="27"/>
      <c r="H12" s="4"/>
      <c r="I12" s="4"/>
      <c r="J12" s="4"/>
      <c r="K12" s="4"/>
      <c r="L12" s="4"/>
      <c r="M12" s="4"/>
      <c r="N12" s="4"/>
      <c r="O12" s="4"/>
    </row>
    <row r="13" spans="1:15" s="20" customFormat="1" ht="11.25" customHeight="1" x14ac:dyDescent="0.25">
      <c r="A13" s="28" t="s">
        <v>12</v>
      </c>
      <c r="B13" s="29"/>
      <c r="C13" s="29"/>
      <c r="D13" s="29"/>
      <c r="E13" s="29"/>
      <c r="F13" s="29"/>
      <c r="G13" s="29"/>
      <c r="H13" s="21"/>
      <c r="I13" s="21"/>
      <c r="J13" s="21"/>
      <c r="K13" s="21"/>
      <c r="L13" s="21"/>
      <c r="M13" s="21"/>
      <c r="N13" s="21"/>
      <c r="O13" s="21"/>
    </row>
    <row r="14" spans="1:15" s="1" customFormat="1" ht="22.5" customHeight="1" x14ac:dyDescent="0.25">
      <c r="A14" s="30" t="s">
        <v>11</v>
      </c>
      <c r="B14" s="31"/>
      <c r="C14" s="31"/>
      <c r="D14" s="31"/>
      <c r="E14" s="31"/>
      <c r="F14" s="31"/>
      <c r="G14" s="31"/>
      <c r="H14" s="4"/>
      <c r="I14" s="4"/>
      <c r="J14" s="4"/>
      <c r="K14" s="4"/>
      <c r="L14" s="4"/>
      <c r="M14" s="4"/>
      <c r="N14" s="4"/>
      <c r="O14" s="4"/>
    </row>
    <row r="15" spans="1:15" s="1" customFormat="1" hidden="1" x14ac:dyDescent="0.25">
      <c r="A15" s="19" t="s">
        <v>10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</row>
    <row r="16" spans="1:15" s="1" customFormat="1" ht="14.25" customHeight="1" x14ac:dyDescent="0.25">
      <c r="A16" s="18" t="s">
        <v>9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</row>
    <row r="17" spans="1:15" s="1" customFormat="1" x14ac:dyDescent="0.25">
      <c r="A17" s="17" t="s">
        <v>8</v>
      </c>
      <c r="B17" s="16">
        <v>44197</v>
      </c>
      <c r="C17" s="16">
        <v>44228</v>
      </c>
      <c r="D17" s="16">
        <v>44256</v>
      </c>
      <c r="E17" s="16">
        <v>44287</v>
      </c>
      <c r="F17" s="16">
        <v>44317</v>
      </c>
      <c r="G17" s="16">
        <v>44348</v>
      </c>
      <c r="H17" s="16">
        <f>G17+35</f>
        <v>44383</v>
      </c>
      <c r="I17" s="16">
        <f>H17+35</f>
        <v>44418</v>
      </c>
      <c r="J17" s="16">
        <f>I17+35</f>
        <v>44453</v>
      </c>
      <c r="K17" s="16">
        <f t="shared" ref="K17:M17" si="0">J17+35</f>
        <v>44488</v>
      </c>
      <c r="L17" s="16">
        <f t="shared" si="0"/>
        <v>44523</v>
      </c>
      <c r="M17" s="16">
        <f t="shared" si="0"/>
        <v>44558</v>
      </c>
      <c r="N17" s="15" t="s">
        <v>7</v>
      </c>
      <c r="O17" s="4"/>
    </row>
    <row r="18" spans="1:15" s="1" customFormat="1" x14ac:dyDescent="0.25">
      <c r="A18" s="11" t="s">
        <v>6</v>
      </c>
      <c r="B18" s="10">
        <v>125652.19</v>
      </c>
      <c r="C18" s="10">
        <v>141275.54999999999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23">
        <f>SUM(B18:M18)</f>
        <v>266927.74</v>
      </c>
      <c r="O18" s="4"/>
    </row>
    <row r="19" spans="1:15" s="1" customFormat="1" x14ac:dyDescent="0.25">
      <c r="A19" s="11" t="s">
        <v>5</v>
      </c>
      <c r="B19" s="10">
        <v>840903.11</v>
      </c>
      <c r="C19" s="10">
        <v>945459.48</v>
      </c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23">
        <f>SUM(B19:M19)</f>
        <v>1786362.5899999999</v>
      </c>
      <c r="O19" s="4"/>
    </row>
    <row r="20" spans="1:15" s="1" customFormat="1" x14ac:dyDescent="0.25">
      <c r="A20" s="14" t="s">
        <v>4</v>
      </c>
      <c r="B20" s="13">
        <f t="shared" ref="B20:C20" si="1">B18+B19</f>
        <v>966555.3</v>
      </c>
      <c r="C20" s="13">
        <f t="shared" si="1"/>
        <v>1086735.03</v>
      </c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2">
        <f>SUM(B20:M20)</f>
        <v>2053290.33</v>
      </c>
      <c r="O20" s="4"/>
    </row>
    <row r="21" spans="1:15" s="1" customFormat="1" x14ac:dyDescent="0.25">
      <c r="A21" s="11" t="s">
        <v>3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23">
        <f>SUM(B21:M21)</f>
        <v>0</v>
      </c>
      <c r="O21" s="4"/>
    </row>
    <row r="22" spans="1:15" s="1" customFormat="1" x14ac:dyDescent="0.25">
      <c r="A22" s="9" t="s">
        <v>2</v>
      </c>
      <c r="B22" s="8">
        <f t="shared" ref="B22:C22" si="2">B20+B21</f>
        <v>966555.3</v>
      </c>
      <c r="C22" s="8">
        <f t="shared" si="2"/>
        <v>1086735.03</v>
      </c>
      <c r="D22" s="8"/>
      <c r="E22" s="8"/>
      <c r="F22" s="8"/>
      <c r="G22" s="8"/>
      <c r="H22" s="8"/>
      <c r="I22" s="8"/>
      <c r="J22" s="8"/>
      <c r="K22" s="8"/>
      <c r="L22" s="8"/>
      <c r="M22" s="8"/>
      <c r="N22" s="7">
        <f>SUM(B22:M22)</f>
        <v>2053290.33</v>
      </c>
      <c r="O22" s="4"/>
    </row>
    <row r="23" spans="1:15" s="5" customFormat="1" x14ac:dyDescent="0.25">
      <c r="A23" s="24" t="s">
        <v>16</v>
      </c>
      <c r="B23" s="24"/>
      <c r="C23" s="24"/>
      <c r="D23" s="24"/>
      <c r="E23" s="24"/>
      <c r="F23" s="24"/>
      <c r="G23" s="24"/>
      <c r="H23" s="24"/>
      <c r="I23" s="6"/>
      <c r="J23" s="6"/>
      <c r="K23" s="6"/>
      <c r="L23" s="6"/>
      <c r="M23" s="6"/>
      <c r="N23" s="6"/>
      <c r="O23" s="6"/>
    </row>
    <row r="24" spans="1:15" s="1" customFormat="1" x14ac:dyDescent="0.25">
      <c r="A24" s="4" t="s">
        <v>1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</row>
    <row r="25" spans="1:15" s="1" customFormat="1" x14ac:dyDescent="0.25">
      <c r="A25" s="4" t="s">
        <v>0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</row>
    <row r="26" spans="1:15" s="1" customFormat="1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</row>
    <row r="27" spans="1:15" s="1" customFormat="1" ht="10.199999999999999" x14ac:dyDescent="0.2"/>
    <row r="28" spans="1:15" s="1" customFormat="1" ht="15.6" x14ac:dyDescent="0.3">
      <c r="B28" s="3"/>
      <c r="C28" s="3"/>
      <c r="D28" s="3"/>
      <c r="E28" s="3"/>
    </row>
    <row r="29" spans="1:15" s="1" customFormat="1" ht="15.6" x14ac:dyDescent="0.3">
      <c r="B29" s="2"/>
      <c r="C29" s="2"/>
      <c r="D29" s="2"/>
      <c r="E29" s="2"/>
    </row>
  </sheetData>
  <mergeCells count="6">
    <mergeCell ref="A23:H23"/>
    <mergeCell ref="A10:G10"/>
    <mergeCell ref="A11:G11"/>
    <mergeCell ref="A12:G12"/>
    <mergeCell ref="A13:G13"/>
    <mergeCell ref="A14:G14"/>
  </mergeCells>
  <pageMargins left="0.511811024" right="0.511811024" top="0.78740157499999996" bottom="0.78740157499999996" header="0.31496062000000002" footer="0.31496062000000002"/>
  <pageSetup paperSize="9" scale="4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03140E-73BD-4087-82E2-56A59C147BF7}">
  <sheetPr>
    <pageSetUpPr fitToPage="1"/>
  </sheetPr>
  <dimension ref="A1:O29"/>
  <sheetViews>
    <sheetView topLeftCell="B1" workbookViewId="0">
      <selection activeCell="J26" sqref="J26"/>
    </sheetView>
  </sheetViews>
  <sheetFormatPr defaultRowHeight="13.2" x14ac:dyDescent="0.25"/>
  <cols>
    <col min="1" max="1" width="84.5546875" bestFit="1" customWidth="1"/>
    <col min="2" max="2" width="12.6640625" bestFit="1" customWidth="1"/>
    <col min="3" max="13" width="14.21875" bestFit="1" customWidth="1"/>
    <col min="14" max="14" width="17.21875" bestFit="1" customWidth="1"/>
  </cols>
  <sheetData>
    <row r="1" spans="1:15" s="1" customFormat="1" x14ac:dyDescent="0.25"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5" s="1" customForma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5" s="1" customFormat="1" ht="10.199999999999999" x14ac:dyDescent="0.2"/>
    <row r="4" spans="1:15" s="1" customFormat="1" ht="10.199999999999999" x14ac:dyDescent="0.2"/>
    <row r="5" spans="1:15" s="1" customFormat="1" ht="10.199999999999999" x14ac:dyDescent="0.2"/>
    <row r="6" spans="1:15" s="1" customFormat="1" ht="10.199999999999999" x14ac:dyDescent="0.2"/>
    <row r="7" spans="1:15" s="1" customFormat="1" ht="10.199999999999999" x14ac:dyDescent="0.2"/>
    <row r="8" spans="1:15" s="1" customFormat="1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1:15" s="1" customFormat="1" x14ac:dyDescent="0.25">
      <c r="A9" s="22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</row>
    <row r="10" spans="1:15" s="1" customFormat="1" x14ac:dyDescent="0.25">
      <c r="A10" s="25" t="s">
        <v>15</v>
      </c>
      <c r="B10" s="25"/>
      <c r="C10" s="25"/>
      <c r="D10" s="25"/>
      <c r="E10" s="25"/>
      <c r="F10" s="25"/>
      <c r="G10" s="25"/>
      <c r="H10" s="4"/>
      <c r="I10" s="4"/>
      <c r="J10" s="4"/>
      <c r="K10" s="4"/>
      <c r="L10" s="4"/>
      <c r="M10" s="4"/>
      <c r="N10" s="4"/>
      <c r="O10" s="4"/>
    </row>
    <row r="11" spans="1:15" s="1" customFormat="1" x14ac:dyDescent="0.25">
      <c r="A11" s="26" t="s">
        <v>14</v>
      </c>
      <c r="B11" s="27"/>
      <c r="C11" s="27"/>
      <c r="D11" s="27"/>
      <c r="E11" s="27"/>
      <c r="F11" s="27"/>
      <c r="G11" s="27"/>
      <c r="H11" s="4"/>
      <c r="I11" s="4"/>
      <c r="J11" s="4"/>
      <c r="K11" s="4"/>
      <c r="L11" s="4"/>
      <c r="M11" s="4"/>
      <c r="N11" s="4"/>
      <c r="O11" s="4"/>
    </row>
    <row r="12" spans="1:15" s="1" customFormat="1" x14ac:dyDescent="0.25">
      <c r="A12" s="27" t="s">
        <v>13</v>
      </c>
      <c r="B12" s="27"/>
      <c r="C12" s="27"/>
      <c r="D12" s="27"/>
      <c r="E12" s="27"/>
      <c r="F12" s="27"/>
      <c r="G12" s="27"/>
      <c r="H12" s="4"/>
      <c r="I12" s="4"/>
      <c r="J12" s="4"/>
      <c r="K12" s="4"/>
      <c r="L12" s="4"/>
      <c r="M12" s="4"/>
      <c r="N12" s="4"/>
      <c r="O12" s="4"/>
    </row>
    <row r="13" spans="1:15" s="20" customFormat="1" ht="11.25" customHeight="1" x14ac:dyDescent="0.25">
      <c r="A13" s="28" t="s">
        <v>12</v>
      </c>
      <c r="B13" s="29"/>
      <c r="C13" s="29"/>
      <c r="D13" s="29"/>
      <c r="E13" s="29"/>
      <c r="F13" s="29"/>
      <c r="G13" s="29"/>
      <c r="H13" s="21"/>
      <c r="I13" s="21"/>
      <c r="J13" s="21"/>
      <c r="K13" s="21"/>
      <c r="L13" s="21"/>
      <c r="M13" s="21"/>
      <c r="N13" s="21"/>
      <c r="O13" s="21"/>
    </row>
    <row r="14" spans="1:15" s="1" customFormat="1" ht="22.5" customHeight="1" x14ac:dyDescent="0.25">
      <c r="A14" s="30" t="s">
        <v>11</v>
      </c>
      <c r="B14" s="31"/>
      <c r="C14" s="31"/>
      <c r="D14" s="31"/>
      <c r="E14" s="31"/>
      <c r="F14" s="31"/>
      <c r="G14" s="31"/>
      <c r="H14" s="4"/>
      <c r="I14" s="4"/>
      <c r="J14" s="4"/>
      <c r="K14" s="4"/>
      <c r="L14" s="4"/>
      <c r="M14" s="4"/>
      <c r="N14" s="4"/>
      <c r="O14" s="4"/>
    </row>
    <row r="15" spans="1:15" s="1" customFormat="1" hidden="1" x14ac:dyDescent="0.25">
      <c r="A15" s="19" t="s">
        <v>10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</row>
    <row r="16" spans="1:15" s="1" customFormat="1" ht="14.25" customHeight="1" x14ac:dyDescent="0.25">
      <c r="A16" s="18" t="s">
        <v>9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</row>
    <row r="17" spans="1:15" s="1" customFormat="1" x14ac:dyDescent="0.25">
      <c r="A17" s="17" t="s">
        <v>8</v>
      </c>
      <c r="B17" s="16">
        <v>44197</v>
      </c>
      <c r="C17" s="16">
        <v>44228</v>
      </c>
      <c r="D17" s="16">
        <v>44256</v>
      </c>
      <c r="E17" s="16">
        <v>44287</v>
      </c>
      <c r="F17" s="16">
        <v>44317</v>
      </c>
      <c r="G17" s="16">
        <v>44348</v>
      </c>
      <c r="H17" s="16">
        <f>G17+35</f>
        <v>44383</v>
      </c>
      <c r="I17" s="16">
        <f>H17+35</f>
        <v>44418</v>
      </c>
      <c r="J17" s="16">
        <f>I17+35</f>
        <v>44453</v>
      </c>
      <c r="K17" s="16">
        <f t="shared" ref="K17:M17" si="0">J17+35</f>
        <v>44488</v>
      </c>
      <c r="L17" s="16">
        <f t="shared" si="0"/>
        <v>44523</v>
      </c>
      <c r="M17" s="16">
        <f t="shared" si="0"/>
        <v>44558</v>
      </c>
      <c r="N17" s="15" t="s">
        <v>7</v>
      </c>
      <c r="O17" s="4"/>
    </row>
    <row r="18" spans="1:15" s="1" customFormat="1" x14ac:dyDescent="0.25">
      <c r="A18" s="11" t="s">
        <v>6</v>
      </c>
      <c r="B18" s="10">
        <v>125652.19</v>
      </c>
      <c r="C18" s="10">
        <v>141275.54999999999</v>
      </c>
      <c r="D18" s="10">
        <v>183590.74</v>
      </c>
      <c r="E18" s="10"/>
      <c r="F18" s="10"/>
      <c r="G18" s="10"/>
      <c r="H18" s="10"/>
      <c r="I18" s="10"/>
      <c r="J18" s="10"/>
      <c r="K18" s="10"/>
      <c r="L18" s="10"/>
      <c r="M18" s="10"/>
      <c r="N18" s="23">
        <f>SUM(B18:M18)</f>
        <v>450518.48</v>
      </c>
      <c r="O18" s="4"/>
    </row>
    <row r="19" spans="1:15" s="1" customFormat="1" x14ac:dyDescent="0.25">
      <c r="A19" s="11" t="s">
        <v>5</v>
      </c>
      <c r="B19" s="10">
        <v>840903.11</v>
      </c>
      <c r="C19" s="10">
        <v>945459.48</v>
      </c>
      <c r="D19" s="10">
        <v>1228645.71</v>
      </c>
      <c r="E19" s="10"/>
      <c r="F19" s="10"/>
      <c r="G19" s="10"/>
      <c r="H19" s="10"/>
      <c r="I19" s="10"/>
      <c r="J19" s="10"/>
      <c r="K19" s="10"/>
      <c r="L19" s="10"/>
      <c r="M19" s="10"/>
      <c r="N19" s="23">
        <f>SUM(B19:M19)</f>
        <v>3015008.3</v>
      </c>
      <c r="O19" s="4"/>
    </row>
    <row r="20" spans="1:15" s="1" customFormat="1" x14ac:dyDescent="0.25">
      <c r="A20" s="14" t="s">
        <v>4</v>
      </c>
      <c r="B20" s="13">
        <f t="shared" ref="B20:D20" si="1">B18+B19</f>
        <v>966555.3</v>
      </c>
      <c r="C20" s="13">
        <f t="shared" si="1"/>
        <v>1086735.03</v>
      </c>
      <c r="D20" s="13">
        <f t="shared" si="1"/>
        <v>1412236.45</v>
      </c>
      <c r="E20" s="13"/>
      <c r="F20" s="13"/>
      <c r="G20" s="13"/>
      <c r="H20" s="13"/>
      <c r="I20" s="13"/>
      <c r="J20" s="13"/>
      <c r="K20" s="13"/>
      <c r="L20" s="13"/>
      <c r="M20" s="13"/>
      <c r="N20" s="12">
        <f>SUM(B20:M20)</f>
        <v>3465526.7800000003</v>
      </c>
      <c r="O20" s="4"/>
    </row>
    <row r="21" spans="1:15" s="1" customFormat="1" x14ac:dyDescent="0.25">
      <c r="A21" s="11" t="s">
        <v>3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23">
        <f>SUM(B21:M21)</f>
        <v>0</v>
      </c>
      <c r="O21" s="4"/>
    </row>
    <row r="22" spans="1:15" s="1" customFormat="1" x14ac:dyDescent="0.25">
      <c r="A22" s="9" t="s">
        <v>2</v>
      </c>
      <c r="B22" s="8">
        <f t="shared" ref="B22:D22" si="2">B20+B21</f>
        <v>966555.3</v>
      </c>
      <c r="C22" s="8">
        <f t="shared" si="2"/>
        <v>1086735.03</v>
      </c>
      <c r="D22" s="8">
        <f t="shared" si="2"/>
        <v>1412236.45</v>
      </c>
      <c r="E22" s="8"/>
      <c r="F22" s="8"/>
      <c r="G22" s="8"/>
      <c r="H22" s="8"/>
      <c r="I22" s="8"/>
      <c r="J22" s="8"/>
      <c r="K22" s="8"/>
      <c r="L22" s="8"/>
      <c r="M22" s="8"/>
      <c r="N22" s="7">
        <f>SUM(B22:M22)</f>
        <v>3465526.7800000003</v>
      </c>
      <c r="O22" s="4"/>
    </row>
    <row r="23" spans="1:15" s="5" customFormat="1" x14ac:dyDescent="0.25">
      <c r="A23" s="24" t="s">
        <v>16</v>
      </c>
      <c r="B23" s="24"/>
      <c r="C23" s="24"/>
      <c r="D23" s="24"/>
      <c r="E23" s="24"/>
      <c r="F23" s="24"/>
      <c r="G23" s="24"/>
      <c r="H23" s="24"/>
      <c r="I23" s="6"/>
      <c r="J23" s="6"/>
      <c r="K23" s="6"/>
      <c r="L23" s="6"/>
      <c r="M23" s="6"/>
      <c r="N23" s="6"/>
      <c r="O23" s="6"/>
    </row>
    <row r="24" spans="1:15" s="1" customFormat="1" x14ac:dyDescent="0.25">
      <c r="A24" s="4" t="s">
        <v>1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</row>
    <row r="25" spans="1:15" s="1" customFormat="1" x14ac:dyDescent="0.25">
      <c r="A25" s="4" t="s">
        <v>0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</row>
    <row r="26" spans="1:15" s="1" customFormat="1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</row>
    <row r="27" spans="1:15" s="1" customFormat="1" ht="10.199999999999999" x14ac:dyDescent="0.2"/>
    <row r="28" spans="1:15" s="1" customFormat="1" ht="15.6" x14ac:dyDescent="0.3">
      <c r="B28" s="3"/>
      <c r="C28" s="3"/>
      <c r="D28" s="3"/>
      <c r="E28" s="3"/>
    </row>
    <row r="29" spans="1:15" s="1" customFormat="1" ht="15.6" x14ac:dyDescent="0.3">
      <c r="B29" s="2"/>
      <c r="C29" s="2"/>
      <c r="D29" s="2"/>
      <c r="E29" s="2"/>
    </row>
  </sheetData>
  <mergeCells count="6">
    <mergeCell ref="A23:H23"/>
    <mergeCell ref="A10:G10"/>
    <mergeCell ref="A11:G11"/>
    <mergeCell ref="A12:G12"/>
    <mergeCell ref="A13:G13"/>
    <mergeCell ref="A14:G14"/>
  </mergeCells>
  <pageMargins left="0.511811024" right="0.511811024" top="0.78740157499999996" bottom="0.78740157499999996" header="0.31496062000000002" footer="0.31496062000000002"/>
  <pageSetup paperSize="9" scale="4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63E5BD-9D31-4D02-B065-415E8BE99213}">
  <sheetPr>
    <pageSetUpPr fitToPage="1"/>
  </sheetPr>
  <dimension ref="A1:O29"/>
  <sheetViews>
    <sheetView topLeftCell="B1" workbookViewId="0">
      <selection activeCell="K24" sqref="K24"/>
    </sheetView>
  </sheetViews>
  <sheetFormatPr defaultRowHeight="13.2" x14ac:dyDescent="0.25"/>
  <cols>
    <col min="1" max="1" width="84.5546875" bestFit="1" customWidth="1"/>
    <col min="2" max="2" width="12.6640625" bestFit="1" customWidth="1"/>
    <col min="3" max="13" width="14.21875" bestFit="1" customWidth="1"/>
    <col min="14" max="14" width="17.21875" bestFit="1" customWidth="1"/>
  </cols>
  <sheetData>
    <row r="1" spans="1:15" s="1" customFormat="1" x14ac:dyDescent="0.25"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5" s="1" customForma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5" s="1" customFormat="1" ht="10.199999999999999" x14ac:dyDescent="0.2"/>
    <row r="4" spans="1:15" s="1" customFormat="1" ht="10.199999999999999" x14ac:dyDescent="0.2"/>
    <row r="5" spans="1:15" s="1" customFormat="1" ht="10.199999999999999" x14ac:dyDescent="0.2"/>
    <row r="6" spans="1:15" s="1" customFormat="1" ht="10.199999999999999" x14ac:dyDescent="0.2"/>
    <row r="7" spans="1:15" s="1" customFormat="1" ht="10.199999999999999" x14ac:dyDescent="0.2"/>
    <row r="8" spans="1:15" s="1" customFormat="1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1:15" s="1" customFormat="1" x14ac:dyDescent="0.25">
      <c r="A9" s="22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</row>
    <row r="10" spans="1:15" s="1" customFormat="1" x14ac:dyDescent="0.25">
      <c r="A10" s="25" t="s">
        <v>15</v>
      </c>
      <c r="B10" s="25"/>
      <c r="C10" s="25"/>
      <c r="D10" s="25"/>
      <c r="E10" s="25"/>
      <c r="F10" s="25"/>
      <c r="G10" s="25"/>
      <c r="H10" s="4"/>
      <c r="I10" s="4"/>
      <c r="J10" s="4"/>
      <c r="K10" s="4"/>
      <c r="L10" s="4"/>
      <c r="M10" s="4"/>
      <c r="N10" s="4"/>
      <c r="O10" s="4"/>
    </row>
    <row r="11" spans="1:15" s="1" customFormat="1" x14ac:dyDescent="0.25">
      <c r="A11" s="26" t="s">
        <v>14</v>
      </c>
      <c r="B11" s="27"/>
      <c r="C11" s="27"/>
      <c r="D11" s="27"/>
      <c r="E11" s="27"/>
      <c r="F11" s="27"/>
      <c r="G11" s="27"/>
      <c r="H11" s="4"/>
      <c r="I11" s="4"/>
      <c r="J11" s="4"/>
      <c r="K11" s="4"/>
      <c r="L11" s="4"/>
      <c r="M11" s="4"/>
      <c r="N11" s="4"/>
      <c r="O11" s="4"/>
    </row>
    <row r="12" spans="1:15" s="1" customFormat="1" x14ac:dyDescent="0.25">
      <c r="A12" s="27" t="s">
        <v>13</v>
      </c>
      <c r="B12" s="27"/>
      <c r="C12" s="27"/>
      <c r="D12" s="27"/>
      <c r="E12" s="27"/>
      <c r="F12" s="27"/>
      <c r="G12" s="27"/>
      <c r="H12" s="4"/>
      <c r="I12" s="4"/>
      <c r="J12" s="4"/>
      <c r="K12" s="4"/>
      <c r="L12" s="4"/>
      <c r="M12" s="4"/>
      <c r="N12" s="4"/>
      <c r="O12" s="4"/>
    </row>
    <row r="13" spans="1:15" s="20" customFormat="1" ht="11.25" customHeight="1" x14ac:dyDescent="0.25">
      <c r="A13" s="28" t="s">
        <v>12</v>
      </c>
      <c r="B13" s="29"/>
      <c r="C13" s="29"/>
      <c r="D13" s="29"/>
      <c r="E13" s="29"/>
      <c r="F13" s="29"/>
      <c r="G13" s="29"/>
      <c r="H13" s="21"/>
      <c r="I13" s="21"/>
      <c r="J13" s="21"/>
      <c r="K13" s="21"/>
      <c r="L13" s="21"/>
      <c r="M13" s="21"/>
      <c r="N13" s="21"/>
      <c r="O13" s="21"/>
    </row>
    <row r="14" spans="1:15" s="1" customFormat="1" ht="22.5" customHeight="1" x14ac:dyDescent="0.25">
      <c r="A14" s="30" t="s">
        <v>11</v>
      </c>
      <c r="B14" s="31"/>
      <c r="C14" s="31"/>
      <c r="D14" s="31"/>
      <c r="E14" s="31"/>
      <c r="F14" s="31"/>
      <c r="G14" s="31"/>
      <c r="H14" s="4"/>
      <c r="I14" s="4"/>
      <c r="J14" s="4"/>
      <c r="K14" s="4"/>
      <c r="L14" s="4"/>
      <c r="M14" s="4"/>
      <c r="N14" s="4"/>
      <c r="O14" s="4"/>
    </row>
    <row r="15" spans="1:15" s="1" customFormat="1" hidden="1" x14ac:dyDescent="0.25">
      <c r="A15" s="19" t="s">
        <v>10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</row>
    <row r="16" spans="1:15" s="1" customFormat="1" ht="14.25" customHeight="1" x14ac:dyDescent="0.25">
      <c r="A16" s="18" t="s">
        <v>9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</row>
    <row r="17" spans="1:15" s="1" customFormat="1" x14ac:dyDescent="0.25">
      <c r="A17" s="17" t="s">
        <v>8</v>
      </c>
      <c r="B17" s="16">
        <v>44197</v>
      </c>
      <c r="C17" s="16">
        <v>44228</v>
      </c>
      <c r="D17" s="16">
        <v>44256</v>
      </c>
      <c r="E17" s="16">
        <v>44287</v>
      </c>
      <c r="F17" s="16">
        <v>44317</v>
      </c>
      <c r="G17" s="16">
        <v>44348</v>
      </c>
      <c r="H17" s="16">
        <f>G17+35</f>
        <v>44383</v>
      </c>
      <c r="I17" s="16">
        <f>H17+35</f>
        <v>44418</v>
      </c>
      <c r="J17" s="16">
        <f>I17+35</f>
        <v>44453</v>
      </c>
      <c r="K17" s="16">
        <f t="shared" ref="K17:M17" si="0">J17+35</f>
        <v>44488</v>
      </c>
      <c r="L17" s="16">
        <f t="shared" si="0"/>
        <v>44523</v>
      </c>
      <c r="M17" s="16">
        <f t="shared" si="0"/>
        <v>44558</v>
      </c>
      <c r="N17" s="15" t="s">
        <v>7</v>
      </c>
      <c r="O17" s="4"/>
    </row>
    <row r="18" spans="1:15" s="1" customFormat="1" x14ac:dyDescent="0.25">
      <c r="A18" s="11" t="s">
        <v>6</v>
      </c>
      <c r="B18" s="10">
        <v>125652.19</v>
      </c>
      <c r="C18" s="10">
        <v>141275.54999999999</v>
      </c>
      <c r="D18" s="10">
        <v>183590.74</v>
      </c>
      <c r="E18" s="10">
        <v>204056.56</v>
      </c>
      <c r="F18" s="10"/>
      <c r="G18" s="10"/>
      <c r="H18" s="10"/>
      <c r="I18" s="10"/>
      <c r="J18" s="10"/>
      <c r="K18" s="10"/>
      <c r="L18" s="10"/>
      <c r="M18" s="10"/>
      <c r="N18" s="23">
        <f>SUM(B18:M18)</f>
        <v>654575.04</v>
      </c>
      <c r="O18" s="4"/>
    </row>
    <row r="19" spans="1:15" s="1" customFormat="1" x14ac:dyDescent="0.25">
      <c r="A19" s="11" t="s">
        <v>5</v>
      </c>
      <c r="B19" s="10">
        <v>840903.11</v>
      </c>
      <c r="C19" s="10">
        <v>945459.48</v>
      </c>
      <c r="D19" s="10">
        <v>1228645.71</v>
      </c>
      <c r="E19" s="10">
        <v>1365609.28</v>
      </c>
      <c r="F19" s="10"/>
      <c r="G19" s="10"/>
      <c r="H19" s="10"/>
      <c r="I19" s="10"/>
      <c r="J19" s="10"/>
      <c r="K19" s="10"/>
      <c r="L19" s="10"/>
      <c r="M19" s="10"/>
      <c r="N19" s="23">
        <f>SUM(B19:M19)</f>
        <v>4380617.58</v>
      </c>
      <c r="O19" s="4"/>
    </row>
    <row r="20" spans="1:15" s="1" customFormat="1" x14ac:dyDescent="0.25">
      <c r="A20" s="14" t="s">
        <v>4</v>
      </c>
      <c r="B20" s="13">
        <f t="shared" ref="B20:E20" si="1">B18+B19</f>
        <v>966555.3</v>
      </c>
      <c r="C20" s="13">
        <f t="shared" si="1"/>
        <v>1086735.03</v>
      </c>
      <c r="D20" s="13">
        <f t="shared" si="1"/>
        <v>1412236.45</v>
      </c>
      <c r="E20" s="13">
        <f t="shared" si="1"/>
        <v>1569665.84</v>
      </c>
      <c r="F20" s="13"/>
      <c r="G20" s="13"/>
      <c r="H20" s="13"/>
      <c r="I20" s="13"/>
      <c r="J20" s="13"/>
      <c r="K20" s="13"/>
      <c r="L20" s="13"/>
      <c r="M20" s="13"/>
      <c r="N20" s="12">
        <f>SUM(B20:M20)</f>
        <v>5035192.62</v>
      </c>
      <c r="O20" s="4"/>
    </row>
    <row r="21" spans="1:15" s="1" customFormat="1" x14ac:dyDescent="0.25">
      <c r="A21" s="11" t="s">
        <v>3</v>
      </c>
      <c r="B21" s="10"/>
      <c r="C21" s="10"/>
      <c r="D21" s="10"/>
      <c r="E21" s="10">
        <v>913000</v>
      </c>
      <c r="F21" s="10"/>
      <c r="G21" s="10"/>
      <c r="H21" s="10"/>
      <c r="I21" s="10"/>
      <c r="J21" s="10"/>
      <c r="K21" s="10"/>
      <c r="L21" s="10"/>
      <c r="M21" s="10"/>
      <c r="N21" s="23">
        <f>SUM(B21:M21)</f>
        <v>913000</v>
      </c>
      <c r="O21" s="4"/>
    </row>
    <row r="22" spans="1:15" s="1" customFormat="1" x14ac:dyDescent="0.25">
      <c r="A22" s="9" t="s">
        <v>2</v>
      </c>
      <c r="B22" s="8">
        <f t="shared" ref="B22:E22" si="2">B20+B21</f>
        <v>966555.3</v>
      </c>
      <c r="C22" s="8">
        <f t="shared" si="2"/>
        <v>1086735.03</v>
      </c>
      <c r="D22" s="8">
        <f t="shared" si="2"/>
        <v>1412236.45</v>
      </c>
      <c r="E22" s="8">
        <f t="shared" si="2"/>
        <v>2482665.84</v>
      </c>
      <c r="F22" s="8"/>
      <c r="G22" s="8"/>
      <c r="H22" s="8"/>
      <c r="I22" s="8"/>
      <c r="J22" s="8"/>
      <c r="K22" s="8"/>
      <c r="L22" s="8"/>
      <c r="M22" s="8"/>
      <c r="N22" s="7">
        <f>SUM(B22:M22)</f>
        <v>5948192.6200000001</v>
      </c>
      <c r="O22" s="4"/>
    </row>
    <row r="23" spans="1:15" s="5" customFormat="1" x14ac:dyDescent="0.25">
      <c r="A23" s="24" t="s">
        <v>16</v>
      </c>
      <c r="B23" s="24"/>
      <c r="C23" s="24"/>
      <c r="D23" s="24"/>
      <c r="E23" s="24"/>
      <c r="F23" s="24"/>
      <c r="G23" s="24"/>
      <c r="H23" s="24"/>
      <c r="I23" s="6"/>
      <c r="J23" s="6"/>
      <c r="K23" s="6"/>
      <c r="L23" s="6"/>
      <c r="M23" s="6"/>
      <c r="N23" s="6"/>
      <c r="O23" s="6"/>
    </row>
    <row r="24" spans="1:15" s="1" customFormat="1" x14ac:dyDescent="0.25">
      <c r="A24" s="4" t="s">
        <v>1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</row>
    <row r="25" spans="1:15" s="1" customFormat="1" x14ac:dyDescent="0.25">
      <c r="A25" s="4" t="s">
        <v>0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</row>
    <row r="26" spans="1:15" s="1" customFormat="1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</row>
    <row r="27" spans="1:15" s="1" customFormat="1" ht="10.199999999999999" x14ac:dyDescent="0.2"/>
    <row r="28" spans="1:15" s="1" customFormat="1" ht="15.6" x14ac:dyDescent="0.3">
      <c r="B28" s="3"/>
      <c r="C28" s="3"/>
      <c r="D28" s="3"/>
      <c r="E28" s="3"/>
    </row>
    <row r="29" spans="1:15" s="1" customFormat="1" ht="15.6" x14ac:dyDescent="0.3">
      <c r="B29" s="2"/>
      <c r="C29" s="2"/>
      <c r="D29" s="2"/>
      <c r="E29" s="2"/>
    </row>
  </sheetData>
  <mergeCells count="6">
    <mergeCell ref="A23:H23"/>
    <mergeCell ref="A10:G10"/>
    <mergeCell ref="A11:G11"/>
    <mergeCell ref="A12:G12"/>
    <mergeCell ref="A13:G13"/>
    <mergeCell ref="A14:G14"/>
  </mergeCells>
  <pageMargins left="0.511811024" right="0.511811024" top="0.78740157499999996" bottom="0.78740157499999996" header="0.31496062000000002" footer="0.31496062000000002"/>
  <pageSetup paperSize="9" scale="4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0DBDA4-893B-4B26-8C1B-DF61FAC36109}">
  <sheetPr>
    <pageSetUpPr fitToPage="1"/>
  </sheetPr>
  <dimension ref="A1:O29"/>
  <sheetViews>
    <sheetView topLeftCell="B1" workbookViewId="0">
      <selection activeCell="L26" sqref="L26"/>
    </sheetView>
  </sheetViews>
  <sheetFormatPr defaultRowHeight="13.2" x14ac:dyDescent="0.25"/>
  <cols>
    <col min="1" max="1" width="84.5546875" bestFit="1" customWidth="1"/>
    <col min="2" max="2" width="12.6640625" bestFit="1" customWidth="1"/>
    <col min="3" max="13" width="14.21875" bestFit="1" customWidth="1"/>
    <col min="14" max="14" width="17.21875" bestFit="1" customWidth="1"/>
  </cols>
  <sheetData>
    <row r="1" spans="1:15" s="1" customFormat="1" x14ac:dyDescent="0.25"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5" s="1" customForma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5" s="1" customFormat="1" ht="10.199999999999999" x14ac:dyDescent="0.2"/>
    <row r="4" spans="1:15" s="1" customFormat="1" ht="10.199999999999999" x14ac:dyDescent="0.2"/>
    <row r="5" spans="1:15" s="1" customFormat="1" ht="10.199999999999999" x14ac:dyDescent="0.2"/>
    <row r="6" spans="1:15" s="1" customFormat="1" ht="10.199999999999999" x14ac:dyDescent="0.2"/>
    <row r="7" spans="1:15" s="1" customFormat="1" ht="10.199999999999999" x14ac:dyDescent="0.2"/>
    <row r="8" spans="1:15" s="1" customFormat="1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1:15" s="1" customFormat="1" x14ac:dyDescent="0.25">
      <c r="A9" s="22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</row>
    <row r="10" spans="1:15" s="1" customFormat="1" x14ac:dyDescent="0.25">
      <c r="A10" s="25" t="s">
        <v>15</v>
      </c>
      <c r="B10" s="25"/>
      <c r="C10" s="25"/>
      <c r="D10" s="25"/>
      <c r="E10" s="25"/>
      <c r="F10" s="25"/>
      <c r="G10" s="25"/>
      <c r="H10" s="4"/>
      <c r="I10" s="4"/>
      <c r="J10" s="4"/>
      <c r="K10" s="4"/>
      <c r="L10" s="4"/>
      <c r="M10" s="4"/>
      <c r="N10" s="4"/>
      <c r="O10" s="4"/>
    </row>
    <row r="11" spans="1:15" s="1" customFormat="1" x14ac:dyDescent="0.25">
      <c r="A11" s="26" t="s">
        <v>14</v>
      </c>
      <c r="B11" s="27"/>
      <c r="C11" s="27"/>
      <c r="D11" s="27"/>
      <c r="E11" s="27"/>
      <c r="F11" s="27"/>
      <c r="G11" s="27"/>
      <c r="H11" s="4"/>
      <c r="I11" s="4"/>
      <c r="J11" s="4"/>
      <c r="K11" s="4"/>
      <c r="L11" s="4"/>
      <c r="M11" s="4"/>
      <c r="N11" s="4"/>
      <c r="O11" s="4"/>
    </row>
    <row r="12" spans="1:15" s="1" customFormat="1" x14ac:dyDescent="0.25">
      <c r="A12" s="27" t="s">
        <v>13</v>
      </c>
      <c r="B12" s="27"/>
      <c r="C12" s="27"/>
      <c r="D12" s="27"/>
      <c r="E12" s="27"/>
      <c r="F12" s="27"/>
      <c r="G12" s="27"/>
      <c r="H12" s="4"/>
      <c r="I12" s="4"/>
      <c r="J12" s="4"/>
      <c r="K12" s="4"/>
      <c r="L12" s="4"/>
      <c r="M12" s="4"/>
      <c r="N12" s="4"/>
      <c r="O12" s="4"/>
    </row>
    <row r="13" spans="1:15" s="20" customFormat="1" ht="11.25" customHeight="1" x14ac:dyDescent="0.25">
      <c r="A13" s="28" t="s">
        <v>12</v>
      </c>
      <c r="B13" s="29"/>
      <c r="C13" s="29"/>
      <c r="D13" s="29"/>
      <c r="E13" s="29"/>
      <c r="F13" s="29"/>
      <c r="G13" s="29"/>
      <c r="H13" s="21"/>
      <c r="I13" s="21"/>
      <c r="J13" s="21"/>
      <c r="K13" s="21"/>
      <c r="L13" s="21"/>
      <c r="M13" s="21"/>
      <c r="N13" s="21"/>
      <c r="O13" s="21"/>
    </row>
    <row r="14" spans="1:15" s="1" customFormat="1" ht="22.5" customHeight="1" x14ac:dyDescent="0.25">
      <c r="A14" s="30" t="s">
        <v>11</v>
      </c>
      <c r="B14" s="31"/>
      <c r="C14" s="31"/>
      <c r="D14" s="31"/>
      <c r="E14" s="31"/>
      <c r="F14" s="31"/>
      <c r="G14" s="31"/>
      <c r="H14" s="4"/>
      <c r="I14" s="4"/>
      <c r="J14" s="4"/>
      <c r="K14" s="4"/>
      <c r="L14" s="4"/>
      <c r="M14" s="4"/>
      <c r="N14" s="4"/>
      <c r="O14" s="4"/>
    </row>
    <row r="15" spans="1:15" s="1" customFormat="1" hidden="1" x14ac:dyDescent="0.25">
      <c r="A15" s="19" t="s">
        <v>10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</row>
    <row r="16" spans="1:15" s="1" customFormat="1" ht="14.25" customHeight="1" x14ac:dyDescent="0.25">
      <c r="A16" s="18" t="s">
        <v>9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</row>
    <row r="17" spans="1:15" s="1" customFormat="1" x14ac:dyDescent="0.25">
      <c r="A17" s="17" t="s">
        <v>8</v>
      </c>
      <c r="B17" s="16">
        <v>44197</v>
      </c>
      <c r="C17" s="16">
        <v>44228</v>
      </c>
      <c r="D17" s="16">
        <v>44256</v>
      </c>
      <c r="E17" s="16">
        <v>44287</v>
      </c>
      <c r="F17" s="16">
        <v>44317</v>
      </c>
      <c r="G17" s="16">
        <v>44348</v>
      </c>
      <c r="H17" s="16">
        <f>G17+35</f>
        <v>44383</v>
      </c>
      <c r="I17" s="16">
        <f>H17+35</f>
        <v>44418</v>
      </c>
      <c r="J17" s="16">
        <f>I17+35</f>
        <v>44453</v>
      </c>
      <c r="K17" s="16">
        <f t="shared" ref="K17:M17" si="0">J17+35</f>
        <v>44488</v>
      </c>
      <c r="L17" s="16">
        <f t="shared" si="0"/>
        <v>44523</v>
      </c>
      <c r="M17" s="16">
        <f t="shared" si="0"/>
        <v>44558</v>
      </c>
      <c r="N17" s="15" t="s">
        <v>7</v>
      </c>
      <c r="O17" s="4"/>
    </row>
    <row r="18" spans="1:15" s="1" customFormat="1" x14ac:dyDescent="0.25">
      <c r="A18" s="11" t="s">
        <v>6</v>
      </c>
      <c r="B18" s="10">
        <v>125652.19</v>
      </c>
      <c r="C18" s="10">
        <v>141275.54999999999</v>
      </c>
      <c r="D18" s="10">
        <v>183590.74</v>
      </c>
      <c r="E18" s="10">
        <v>204056.56</v>
      </c>
      <c r="F18" s="10">
        <v>204056.56</v>
      </c>
      <c r="G18" s="10"/>
      <c r="H18" s="10"/>
      <c r="I18" s="10"/>
      <c r="J18" s="10"/>
      <c r="K18" s="10"/>
      <c r="L18" s="10"/>
      <c r="M18" s="10"/>
      <c r="N18" s="23">
        <f>SUM(B18:M18)</f>
        <v>858631.60000000009</v>
      </c>
      <c r="O18" s="4"/>
    </row>
    <row r="19" spans="1:15" s="1" customFormat="1" x14ac:dyDescent="0.25">
      <c r="A19" s="11" t="s">
        <v>5</v>
      </c>
      <c r="B19" s="10">
        <v>840903.11</v>
      </c>
      <c r="C19" s="10">
        <v>945459.48</v>
      </c>
      <c r="D19" s="10">
        <v>1228645.71</v>
      </c>
      <c r="E19" s="10">
        <v>1365609.28</v>
      </c>
      <c r="F19" s="10">
        <v>1365609.28</v>
      </c>
      <c r="G19" s="10"/>
      <c r="H19" s="10"/>
      <c r="I19" s="10"/>
      <c r="J19" s="10"/>
      <c r="K19" s="10"/>
      <c r="L19" s="10"/>
      <c r="M19" s="10"/>
      <c r="N19" s="23">
        <f>SUM(B19:M19)</f>
        <v>5746226.8600000003</v>
      </c>
      <c r="O19" s="4"/>
    </row>
    <row r="20" spans="1:15" s="1" customFormat="1" x14ac:dyDescent="0.25">
      <c r="A20" s="14" t="s">
        <v>4</v>
      </c>
      <c r="B20" s="13">
        <f t="shared" ref="B20:F20" si="1">B18+B19</f>
        <v>966555.3</v>
      </c>
      <c r="C20" s="13">
        <f t="shared" si="1"/>
        <v>1086735.03</v>
      </c>
      <c r="D20" s="13">
        <f t="shared" si="1"/>
        <v>1412236.45</v>
      </c>
      <c r="E20" s="13">
        <f t="shared" si="1"/>
        <v>1569665.84</v>
      </c>
      <c r="F20" s="13">
        <f t="shared" si="1"/>
        <v>1569665.84</v>
      </c>
      <c r="G20" s="13"/>
      <c r="H20" s="13"/>
      <c r="I20" s="13"/>
      <c r="J20" s="13"/>
      <c r="K20" s="13"/>
      <c r="L20" s="13"/>
      <c r="M20" s="13"/>
      <c r="N20" s="12">
        <f>SUM(B20:M20)</f>
        <v>6604858.46</v>
      </c>
      <c r="O20" s="4"/>
    </row>
    <row r="21" spans="1:15" s="1" customFormat="1" x14ac:dyDescent="0.25">
      <c r="A21" s="11" t="s">
        <v>3</v>
      </c>
      <c r="B21" s="10"/>
      <c r="C21" s="10"/>
      <c r="D21" s="10"/>
      <c r="E21" s="10">
        <v>913000</v>
      </c>
      <c r="F21" s="10"/>
      <c r="G21" s="10"/>
      <c r="H21" s="10"/>
      <c r="I21" s="10"/>
      <c r="J21" s="10"/>
      <c r="K21" s="10"/>
      <c r="L21" s="10"/>
      <c r="M21" s="10"/>
      <c r="N21" s="23">
        <f>SUM(B21:M21)</f>
        <v>913000</v>
      </c>
      <c r="O21" s="4"/>
    </row>
    <row r="22" spans="1:15" s="1" customFormat="1" x14ac:dyDescent="0.25">
      <c r="A22" s="9" t="s">
        <v>2</v>
      </c>
      <c r="B22" s="8">
        <f t="shared" ref="B22:F22" si="2">B20+B21</f>
        <v>966555.3</v>
      </c>
      <c r="C22" s="8">
        <f t="shared" si="2"/>
        <v>1086735.03</v>
      </c>
      <c r="D22" s="8">
        <f t="shared" si="2"/>
        <v>1412236.45</v>
      </c>
      <c r="E22" s="8">
        <f t="shared" si="2"/>
        <v>2482665.84</v>
      </c>
      <c r="F22" s="8">
        <f t="shared" si="2"/>
        <v>1569665.84</v>
      </c>
      <c r="G22" s="8"/>
      <c r="H22" s="8"/>
      <c r="I22" s="8"/>
      <c r="J22" s="8"/>
      <c r="K22" s="8"/>
      <c r="L22" s="8"/>
      <c r="M22" s="8"/>
      <c r="N22" s="7">
        <f>SUM(B22:M22)</f>
        <v>7517858.46</v>
      </c>
      <c r="O22" s="4"/>
    </row>
    <row r="23" spans="1:15" s="5" customFormat="1" x14ac:dyDescent="0.25">
      <c r="A23" s="24" t="s">
        <v>16</v>
      </c>
      <c r="B23" s="24"/>
      <c r="C23" s="24"/>
      <c r="D23" s="24"/>
      <c r="E23" s="24"/>
      <c r="F23" s="24"/>
      <c r="G23" s="24"/>
      <c r="H23" s="24"/>
      <c r="I23" s="6"/>
      <c r="J23" s="6"/>
      <c r="K23" s="6"/>
      <c r="L23" s="6"/>
      <c r="M23" s="6"/>
      <c r="N23" s="6"/>
      <c r="O23" s="6"/>
    </row>
    <row r="24" spans="1:15" s="1" customFormat="1" x14ac:dyDescent="0.25">
      <c r="A24" s="4" t="s">
        <v>1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</row>
    <row r="25" spans="1:15" s="1" customFormat="1" x14ac:dyDescent="0.25">
      <c r="A25" s="4" t="s">
        <v>0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</row>
    <row r="26" spans="1:15" s="1" customFormat="1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</row>
    <row r="27" spans="1:15" s="1" customFormat="1" ht="10.199999999999999" x14ac:dyDescent="0.2"/>
    <row r="28" spans="1:15" s="1" customFormat="1" ht="15.6" x14ac:dyDescent="0.3">
      <c r="B28" s="3"/>
      <c r="C28" s="3"/>
      <c r="D28" s="3"/>
      <c r="E28" s="3"/>
    </row>
    <row r="29" spans="1:15" s="1" customFormat="1" ht="15.6" x14ac:dyDescent="0.3">
      <c r="B29" s="2"/>
      <c r="C29" s="2"/>
      <c r="D29" s="2"/>
      <c r="E29" s="2"/>
    </row>
  </sheetData>
  <mergeCells count="6">
    <mergeCell ref="A23:H23"/>
    <mergeCell ref="A10:G10"/>
    <mergeCell ref="A11:G11"/>
    <mergeCell ref="A12:G12"/>
    <mergeCell ref="A13:G13"/>
    <mergeCell ref="A14:G14"/>
  </mergeCells>
  <pageMargins left="0.511811024" right="0.511811024" top="0.78740157499999996" bottom="0.78740157499999996" header="0.31496062000000002" footer="0.31496062000000002"/>
  <pageSetup paperSize="9" scale="4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111362-93B5-4122-99A8-B8B684D28CE2}">
  <sheetPr>
    <pageSetUpPr fitToPage="1"/>
  </sheetPr>
  <dimension ref="A1:O29"/>
  <sheetViews>
    <sheetView topLeftCell="B1" workbookViewId="0">
      <selection activeCell="H24" sqref="H24"/>
    </sheetView>
  </sheetViews>
  <sheetFormatPr defaultRowHeight="13.2" x14ac:dyDescent="0.25"/>
  <cols>
    <col min="1" max="1" width="84.5546875" bestFit="1" customWidth="1"/>
    <col min="2" max="2" width="12.6640625" bestFit="1" customWidth="1"/>
    <col min="3" max="13" width="14.21875" bestFit="1" customWidth="1"/>
    <col min="14" max="14" width="17.21875" bestFit="1" customWidth="1"/>
  </cols>
  <sheetData>
    <row r="1" spans="1:15" s="1" customFormat="1" x14ac:dyDescent="0.25"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5" s="1" customForma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5" s="1" customFormat="1" ht="10.199999999999999" x14ac:dyDescent="0.2"/>
    <row r="4" spans="1:15" s="1" customFormat="1" ht="10.199999999999999" x14ac:dyDescent="0.2"/>
    <row r="5" spans="1:15" s="1" customFormat="1" ht="10.199999999999999" x14ac:dyDescent="0.2"/>
    <row r="6" spans="1:15" s="1" customFormat="1" ht="10.199999999999999" x14ac:dyDescent="0.2"/>
    <row r="7" spans="1:15" s="1" customFormat="1" ht="10.199999999999999" x14ac:dyDescent="0.2"/>
    <row r="8" spans="1:15" s="1" customFormat="1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1:15" s="1" customFormat="1" x14ac:dyDescent="0.25">
      <c r="A9" s="22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</row>
    <row r="10" spans="1:15" s="1" customFormat="1" x14ac:dyDescent="0.25">
      <c r="A10" s="25" t="s">
        <v>15</v>
      </c>
      <c r="B10" s="25"/>
      <c r="C10" s="25"/>
      <c r="D10" s="25"/>
      <c r="E10" s="25"/>
      <c r="F10" s="25"/>
      <c r="G10" s="25"/>
      <c r="H10" s="4"/>
      <c r="I10" s="4"/>
      <c r="J10" s="4"/>
      <c r="K10" s="4"/>
      <c r="L10" s="4"/>
      <c r="M10" s="4"/>
      <c r="N10" s="4"/>
      <c r="O10" s="4"/>
    </row>
    <row r="11" spans="1:15" s="1" customFormat="1" x14ac:dyDescent="0.25">
      <c r="A11" s="26" t="s">
        <v>14</v>
      </c>
      <c r="B11" s="27"/>
      <c r="C11" s="27"/>
      <c r="D11" s="27"/>
      <c r="E11" s="27"/>
      <c r="F11" s="27"/>
      <c r="G11" s="27"/>
      <c r="H11" s="4"/>
      <c r="I11" s="4"/>
      <c r="J11" s="4"/>
      <c r="K11" s="4"/>
      <c r="L11" s="4"/>
      <c r="M11" s="4"/>
      <c r="N11" s="4"/>
      <c r="O11" s="4"/>
    </row>
    <row r="12" spans="1:15" s="1" customFormat="1" x14ac:dyDescent="0.25">
      <c r="A12" s="27" t="s">
        <v>13</v>
      </c>
      <c r="B12" s="27"/>
      <c r="C12" s="27"/>
      <c r="D12" s="27"/>
      <c r="E12" s="27"/>
      <c r="F12" s="27"/>
      <c r="G12" s="27"/>
      <c r="H12" s="4"/>
      <c r="I12" s="4"/>
      <c r="J12" s="4"/>
      <c r="K12" s="4"/>
      <c r="L12" s="4"/>
      <c r="M12" s="4"/>
      <c r="N12" s="4"/>
      <c r="O12" s="4"/>
    </row>
    <row r="13" spans="1:15" s="20" customFormat="1" ht="11.25" customHeight="1" x14ac:dyDescent="0.25">
      <c r="A13" s="28" t="s">
        <v>12</v>
      </c>
      <c r="B13" s="29"/>
      <c r="C13" s="29"/>
      <c r="D13" s="29"/>
      <c r="E13" s="29"/>
      <c r="F13" s="29"/>
      <c r="G13" s="29"/>
      <c r="H13" s="21"/>
      <c r="I13" s="21"/>
      <c r="J13" s="21"/>
      <c r="K13" s="21"/>
      <c r="L13" s="21"/>
      <c r="M13" s="21"/>
      <c r="N13" s="21"/>
      <c r="O13" s="21"/>
    </row>
    <row r="14" spans="1:15" s="1" customFormat="1" ht="22.5" customHeight="1" x14ac:dyDescent="0.25">
      <c r="A14" s="30" t="s">
        <v>11</v>
      </c>
      <c r="B14" s="31"/>
      <c r="C14" s="31"/>
      <c r="D14" s="31"/>
      <c r="E14" s="31"/>
      <c r="F14" s="31"/>
      <c r="G14" s="31"/>
      <c r="H14" s="4"/>
      <c r="I14" s="4"/>
      <c r="J14" s="4"/>
      <c r="K14" s="4"/>
      <c r="L14" s="4"/>
      <c r="M14" s="4"/>
      <c r="N14" s="4"/>
      <c r="O14" s="4"/>
    </row>
    <row r="15" spans="1:15" s="1" customFormat="1" hidden="1" x14ac:dyDescent="0.25">
      <c r="A15" s="19" t="s">
        <v>10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</row>
    <row r="16" spans="1:15" s="1" customFormat="1" ht="14.25" customHeight="1" x14ac:dyDescent="0.25">
      <c r="A16" s="18" t="s">
        <v>9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</row>
    <row r="17" spans="1:15" s="1" customFormat="1" x14ac:dyDescent="0.25">
      <c r="A17" s="17" t="s">
        <v>8</v>
      </c>
      <c r="B17" s="16">
        <v>44197</v>
      </c>
      <c r="C17" s="16">
        <v>44228</v>
      </c>
      <c r="D17" s="16">
        <v>44256</v>
      </c>
      <c r="E17" s="16">
        <v>44287</v>
      </c>
      <c r="F17" s="16">
        <v>44317</v>
      </c>
      <c r="G17" s="16">
        <v>44348</v>
      </c>
      <c r="H17" s="16">
        <f>G17+35</f>
        <v>44383</v>
      </c>
      <c r="I17" s="16">
        <f>H17+35</f>
        <v>44418</v>
      </c>
      <c r="J17" s="16">
        <f>I17+35</f>
        <v>44453</v>
      </c>
      <c r="K17" s="16">
        <f t="shared" ref="K17:M17" si="0">J17+35</f>
        <v>44488</v>
      </c>
      <c r="L17" s="16">
        <f t="shared" si="0"/>
        <v>44523</v>
      </c>
      <c r="M17" s="16">
        <f t="shared" si="0"/>
        <v>44558</v>
      </c>
      <c r="N17" s="15" t="s">
        <v>7</v>
      </c>
      <c r="O17" s="4"/>
    </row>
    <row r="18" spans="1:15" s="1" customFormat="1" x14ac:dyDescent="0.25">
      <c r="A18" s="11" t="s">
        <v>6</v>
      </c>
      <c r="B18" s="10">
        <v>125652.19</v>
      </c>
      <c r="C18" s="10">
        <v>141275.54999999999</v>
      </c>
      <c r="D18" s="10">
        <v>183590.74</v>
      </c>
      <c r="E18" s="10">
        <v>204056.56</v>
      </c>
      <c r="F18" s="10">
        <v>204056.56</v>
      </c>
      <c r="G18" s="10">
        <v>204056.56</v>
      </c>
      <c r="H18" s="10"/>
      <c r="I18" s="10"/>
      <c r="J18" s="10"/>
      <c r="K18" s="10"/>
      <c r="L18" s="10"/>
      <c r="M18" s="10"/>
      <c r="N18" s="23">
        <f>SUM(B18:M18)</f>
        <v>1062688.1600000001</v>
      </c>
      <c r="O18" s="4"/>
    </row>
    <row r="19" spans="1:15" s="1" customFormat="1" x14ac:dyDescent="0.25">
      <c r="A19" s="11" t="s">
        <v>5</v>
      </c>
      <c r="B19" s="10">
        <v>840903.11</v>
      </c>
      <c r="C19" s="10">
        <v>945459.48</v>
      </c>
      <c r="D19" s="10">
        <v>1228645.71</v>
      </c>
      <c r="E19" s="10">
        <v>1365609.28</v>
      </c>
      <c r="F19" s="10">
        <v>1365609.28</v>
      </c>
      <c r="G19" s="10">
        <v>1365609.28</v>
      </c>
      <c r="H19" s="10"/>
      <c r="I19" s="10"/>
      <c r="J19" s="10"/>
      <c r="K19" s="10"/>
      <c r="L19" s="10"/>
      <c r="M19" s="10"/>
      <c r="N19" s="23">
        <f>SUM(B19:M19)</f>
        <v>7111836.1400000006</v>
      </c>
      <c r="O19" s="4"/>
    </row>
    <row r="20" spans="1:15" s="1" customFormat="1" x14ac:dyDescent="0.25">
      <c r="A20" s="14" t="s">
        <v>4</v>
      </c>
      <c r="B20" s="13">
        <f t="shared" ref="B20:G20" si="1">B18+B19</f>
        <v>966555.3</v>
      </c>
      <c r="C20" s="13">
        <f t="shared" si="1"/>
        <v>1086735.03</v>
      </c>
      <c r="D20" s="13">
        <f t="shared" si="1"/>
        <v>1412236.45</v>
      </c>
      <c r="E20" s="13">
        <f t="shared" si="1"/>
        <v>1569665.84</v>
      </c>
      <c r="F20" s="13">
        <f t="shared" si="1"/>
        <v>1569665.84</v>
      </c>
      <c r="G20" s="13">
        <f t="shared" si="1"/>
        <v>1569665.84</v>
      </c>
      <c r="H20" s="13"/>
      <c r="I20" s="13"/>
      <c r="J20" s="13"/>
      <c r="K20" s="13"/>
      <c r="L20" s="13"/>
      <c r="M20" s="13"/>
      <c r="N20" s="12">
        <f>SUM(B20:M20)</f>
        <v>8174524.2999999998</v>
      </c>
      <c r="O20" s="4"/>
    </row>
    <row r="21" spans="1:15" s="1" customFormat="1" x14ac:dyDescent="0.25">
      <c r="A21" s="11" t="s">
        <v>3</v>
      </c>
      <c r="B21" s="10"/>
      <c r="C21" s="10"/>
      <c r="D21" s="10"/>
      <c r="E21" s="10">
        <v>913000</v>
      </c>
      <c r="F21" s="10"/>
      <c r="G21" s="10"/>
      <c r="H21" s="10"/>
      <c r="I21" s="10"/>
      <c r="J21" s="10"/>
      <c r="K21" s="10"/>
      <c r="L21" s="10"/>
      <c r="M21" s="10"/>
      <c r="N21" s="23">
        <f>SUM(B21:M21)</f>
        <v>913000</v>
      </c>
      <c r="O21" s="4"/>
    </row>
    <row r="22" spans="1:15" s="1" customFormat="1" x14ac:dyDescent="0.25">
      <c r="A22" s="9" t="s">
        <v>2</v>
      </c>
      <c r="B22" s="8">
        <f t="shared" ref="B22:G22" si="2">B20+B21</f>
        <v>966555.3</v>
      </c>
      <c r="C22" s="8">
        <f t="shared" si="2"/>
        <v>1086735.03</v>
      </c>
      <c r="D22" s="8">
        <f t="shared" si="2"/>
        <v>1412236.45</v>
      </c>
      <c r="E22" s="8">
        <f t="shared" si="2"/>
        <v>2482665.84</v>
      </c>
      <c r="F22" s="8">
        <f t="shared" si="2"/>
        <v>1569665.84</v>
      </c>
      <c r="G22" s="8">
        <f t="shared" si="2"/>
        <v>1569665.84</v>
      </c>
      <c r="H22" s="8"/>
      <c r="I22" s="8"/>
      <c r="J22" s="8"/>
      <c r="K22" s="8"/>
      <c r="L22" s="8"/>
      <c r="M22" s="8"/>
      <c r="N22" s="7">
        <f>SUM(B22:M22)</f>
        <v>9087524.3000000007</v>
      </c>
      <c r="O22" s="4"/>
    </row>
    <row r="23" spans="1:15" s="5" customFormat="1" x14ac:dyDescent="0.25">
      <c r="A23" s="24" t="s">
        <v>16</v>
      </c>
      <c r="B23" s="24"/>
      <c r="C23" s="24"/>
      <c r="D23" s="24"/>
      <c r="E23" s="24"/>
      <c r="F23" s="24"/>
      <c r="G23" s="24"/>
      <c r="H23" s="24"/>
      <c r="I23" s="6"/>
      <c r="J23" s="6"/>
      <c r="K23" s="6"/>
      <c r="L23" s="6"/>
      <c r="M23" s="6"/>
      <c r="N23" s="6"/>
      <c r="O23" s="6"/>
    </row>
    <row r="24" spans="1:15" s="1" customFormat="1" x14ac:dyDescent="0.25">
      <c r="A24" s="4" t="s">
        <v>1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</row>
    <row r="25" spans="1:15" s="1" customFormat="1" x14ac:dyDescent="0.25">
      <c r="A25" s="4" t="s">
        <v>0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</row>
    <row r="26" spans="1:15" s="1" customFormat="1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</row>
    <row r="27" spans="1:15" s="1" customFormat="1" ht="10.199999999999999" x14ac:dyDescent="0.2"/>
    <row r="28" spans="1:15" s="1" customFormat="1" ht="15.6" x14ac:dyDescent="0.3">
      <c r="B28" s="3"/>
      <c r="C28" s="3"/>
      <c r="D28" s="3"/>
      <c r="E28" s="3"/>
    </row>
    <row r="29" spans="1:15" s="1" customFormat="1" ht="15.6" x14ac:dyDescent="0.3">
      <c r="B29" s="2"/>
      <c r="C29" s="2"/>
      <c r="D29" s="2"/>
      <c r="E29" s="2"/>
    </row>
  </sheetData>
  <mergeCells count="6">
    <mergeCell ref="A23:H23"/>
    <mergeCell ref="A10:G10"/>
    <mergeCell ref="A11:G11"/>
    <mergeCell ref="A12:G12"/>
    <mergeCell ref="A13:G13"/>
    <mergeCell ref="A14:G14"/>
  </mergeCells>
  <pageMargins left="0.511811024" right="0.511811024" top="0.78740157499999996" bottom="0.78740157499999996" header="0.31496062000000002" footer="0.31496062000000002"/>
  <pageSetup paperSize="9" scale="4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4B1F35-8B95-48D7-817C-600C20789BE1}">
  <sheetPr>
    <pageSetUpPr fitToPage="1"/>
  </sheetPr>
  <dimension ref="A1:O29"/>
  <sheetViews>
    <sheetView topLeftCell="B1" workbookViewId="0">
      <selection activeCell="I18" sqref="I18:M22"/>
    </sheetView>
  </sheetViews>
  <sheetFormatPr defaultRowHeight="13.2" x14ac:dyDescent="0.25"/>
  <cols>
    <col min="1" max="1" width="84.5546875" bestFit="1" customWidth="1"/>
    <col min="2" max="2" width="12.6640625" bestFit="1" customWidth="1"/>
    <col min="3" max="13" width="14.21875" bestFit="1" customWidth="1"/>
    <col min="14" max="14" width="17.21875" bestFit="1" customWidth="1"/>
  </cols>
  <sheetData>
    <row r="1" spans="1:15" s="1" customFormat="1" x14ac:dyDescent="0.25"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5" s="1" customForma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5" s="1" customFormat="1" ht="10.199999999999999" x14ac:dyDescent="0.2"/>
    <row r="4" spans="1:15" s="1" customFormat="1" ht="10.199999999999999" x14ac:dyDescent="0.2"/>
    <row r="5" spans="1:15" s="1" customFormat="1" ht="10.199999999999999" x14ac:dyDescent="0.2"/>
    <row r="6" spans="1:15" s="1" customFormat="1" ht="10.199999999999999" x14ac:dyDescent="0.2"/>
    <row r="7" spans="1:15" s="1" customFormat="1" ht="10.199999999999999" x14ac:dyDescent="0.2"/>
    <row r="8" spans="1:15" s="1" customFormat="1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1:15" s="1" customFormat="1" x14ac:dyDescent="0.25">
      <c r="A9" s="22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</row>
    <row r="10" spans="1:15" s="1" customFormat="1" x14ac:dyDescent="0.25">
      <c r="A10" s="25" t="s">
        <v>15</v>
      </c>
      <c r="B10" s="25"/>
      <c r="C10" s="25"/>
      <c r="D10" s="25"/>
      <c r="E10" s="25"/>
      <c r="F10" s="25"/>
      <c r="G10" s="25"/>
      <c r="H10" s="4"/>
      <c r="I10" s="4"/>
      <c r="J10" s="4"/>
      <c r="K10" s="4"/>
      <c r="L10" s="4"/>
      <c r="M10" s="4"/>
      <c r="N10" s="4"/>
      <c r="O10" s="4"/>
    </row>
    <row r="11" spans="1:15" s="1" customFormat="1" x14ac:dyDescent="0.25">
      <c r="A11" s="26" t="s">
        <v>14</v>
      </c>
      <c r="B11" s="27"/>
      <c r="C11" s="27"/>
      <c r="D11" s="27"/>
      <c r="E11" s="27"/>
      <c r="F11" s="27"/>
      <c r="G11" s="27"/>
      <c r="H11" s="4"/>
      <c r="I11" s="4"/>
      <c r="J11" s="4"/>
      <c r="K11" s="4"/>
      <c r="L11" s="4"/>
      <c r="M11" s="4"/>
      <c r="N11" s="4"/>
      <c r="O11" s="4"/>
    </row>
    <row r="12" spans="1:15" s="1" customFormat="1" x14ac:dyDescent="0.25">
      <c r="A12" s="27" t="s">
        <v>13</v>
      </c>
      <c r="B12" s="27"/>
      <c r="C12" s="27"/>
      <c r="D12" s="27"/>
      <c r="E12" s="27"/>
      <c r="F12" s="27"/>
      <c r="G12" s="27"/>
      <c r="H12" s="4"/>
      <c r="I12" s="4"/>
      <c r="J12" s="4"/>
      <c r="K12" s="4"/>
      <c r="L12" s="4"/>
      <c r="M12" s="4"/>
      <c r="N12" s="4"/>
      <c r="O12" s="4"/>
    </row>
    <row r="13" spans="1:15" s="20" customFormat="1" ht="11.25" customHeight="1" x14ac:dyDescent="0.25">
      <c r="A13" s="28" t="s">
        <v>12</v>
      </c>
      <c r="B13" s="29"/>
      <c r="C13" s="29"/>
      <c r="D13" s="29"/>
      <c r="E13" s="29"/>
      <c r="F13" s="29"/>
      <c r="G13" s="29"/>
      <c r="H13" s="21"/>
      <c r="I13" s="21"/>
      <c r="J13" s="21"/>
      <c r="K13" s="21"/>
      <c r="L13" s="21"/>
      <c r="M13" s="21"/>
      <c r="N13" s="21"/>
      <c r="O13" s="21"/>
    </row>
    <row r="14" spans="1:15" s="1" customFormat="1" ht="22.5" customHeight="1" x14ac:dyDescent="0.25">
      <c r="A14" s="30" t="s">
        <v>11</v>
      </c>
      <c r="B14" s="31"/>
      <c r="C14" s="31"/>
      <c r="D14" s="31"/>
      <c r="E14" s="31"/>
      <c r="F14" s="31"/>
      <c r="G14" s="31"/>
      <c r="H14" s="4"/>
      <c r="I14" s="4"/>
      <c r="J14" s="4"/>
      <c r="K14" s="4"/>
      <c r="L14" s="4"/>
      <c r="M14" s="4"/>
      <c r="N14" s="4"/>
      <c r="O14" s="4"/>
    </row>
    <row r="15" spans="1:15" s="1" customFormat="1" hidden="1" x14ac:dyDescent="0.25">
      <c r="A15" s="19" t="s">
        <v>10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</row>
    <row r="16" spans="1:15" s="1" customFormat="1" ht="14.25" customHeight="1" x14ac:dyDescent="0.25">
      <c r="A16" s="18" t="s">
        <v>9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</row>
    <row r="17" spans="1:15" s="1" customFormat="1" x14ac:dyDescent="0.25">
      <c r="A17" s="17" t="s">
        <v>8</v>
      </c>
      <c r="B17" s="16">
        <v>44197</v>
      </c>
      <c r="C17" s="16">
        <v>44228</v>
      </c>
      <c r="D17" s="16">
        <v>44256</v>
      </c>
      <c r="E17" s="16">
        <v>44287</v>
      </c>
      <c r="F17" s="16">
        <v>44317</v>
      </c>
      <c r="G17" s="16">
        <v>44348</v>
      </c>
      <c r="H17" s="16">
        <f>G17+35</f>
        <v>44383</v>
      </c>
      <c r="I17" s="16">
        <f>H17+35</f>
        <v>44418</v>
      </c>
      <c r="J17" s="16">
        <f>I17+35</f>
        <v>44453</v>
      </c>
      <c r="K17" s="16">
        <f t="shared" ref="K17:M17" si="0">J17+35</f>
        <v>44488</v>
      </c>
      <c r="L17" s="16">
        <f t="shared" si="0"/>
        <v>44523</v>
      </c>
      <c r="M17" s="16">
        <f t="shared" si="0"/>
        <v>44558</v>
      </c>
      <c r="N17" s="15" t="s">
        <v>7</v>
      </c>
      <c r="O17" s="4"/>
    </row>
    <row r="18" spans="1:15" s="1" customFormat="1" x14ac:dyDescent="0.25">
      <c r="A18" s="11" t="s">
        <v>6</v>
      </c>
      <c r="B18" s="10">
        <v>125652.19</v>
      </c>
      <c r="C18" s="10">
        <v>141275.54999999999</v>
      </c>
      <c r="D18" s="10">
        <v>183590.74</v>
      </c>
      <c r="E18" s="10">
        <v>204056.56</v>
      </c>
      <c r="F18" s="10">
        <v>204056.56</v>
      </c>
      <c r="G18" s="10">
        <v>204056.56</v>
      </c>
      <c r="H18" s="10">
        <v>204056.56</v>
      </c>
      <c r="I18" s="10"/>
      <c r="J18" s="10"/>
      <c r="K18" s="10"/>
      <c r="L18" s="10"/>
      <c r="M18" s="10"/>
      <c r="N18" s="23">
        <f>SUM(B18:M18)</f>
        <v>1266744.7200000002</v>
      </c>
      <c r="O18" s="4"/>
    </row>
    <row r="19" spans="1:15" s="1" customFormat="1" x14ac:dyDescent="0.25">
      <c r="A19" s="11" t="s">
        <v>5</v>
      </c>
      <c r="B19" s="10">
        <v>840903.11</v>
      </c>
      <c r="C19" s="10">
        <v>945459.48</v>
      </c>
      <c r="D19" s="10">
        <v>1228645.71</v>
      </c>
      <c r="E19" s="10">
        <v>1365609.28</v>
      </c>
      <c r="F19" s="10">
        <v>1365609.28</v>
      </c>
      <c r="G19" s="10">
        <v>1365609.28</v>
      </c>
      <c r="H19" s="10">
        <v>1365609.28</v>
      </c>
      <c r="I19" s="10"/>
      <c r="J19" s="10"/>
      <c r="K19" s="10"/>
      <c r="L19" s="10"/>
      <c r="M19" s="10"/>
      <c r="N19" s="23">
        <f>SUM(B19:M19)</f>
        <v>8477445.4199999999</v>
      </c>
      <c r="O19" s="4"/>
    </row>
    <row r="20" spans="1:15" s="1" customFormat="1" x14ac:dyDescent="0.25">
      <c r="A20" s="14" t="s">
        <v>4</v>
      </c>
      <c r="B20" s="13">
        <f t="shared" ref="B20:H20" si="1">B18+B19</f>
        <v>966555.3</v>
      </c>
      <c r="C20" s="13">
        <f t="shared" si="1"/>
        <v>1086735.03</v>
      </c>
      <c r="D20" s="13">
        <f t="shared" si="1"/>
        <v>1412236.45</v>
      </c>
      <c r="E20" s="13">
        <f t="shared" si="1"/>
        <v>1569665.84</v>
      </c>
      <c r="F20" s="13">
        <f t="shared" si="1"/>
        <v>1569665.84</v>
      </c>
      <c r="G20" s="13">
        <f t="shared" si="1"/>
        <v>1569665.84</v>
      </c>
      <c r="H20" s="13">
        <f t="shared" si="1"/>
        <v>1569665.84</v>
      </c>
      <c r="I20" s="13"/>
      <c r="J20" s="13"/>
      <c r="K20" s="13"/>
      <c r="L20" s="13"/>
      <c r="M20" s="13"/>
      <c r="N20" s="12">
        <f>SUM(B20:M20)</f>
        <v>9744190.1400000006</v>
      </c>
      <c r="O20" s="4"/>
    </row>
    <row r="21" spans="1:15" s="1" customFormat="1" x14ac:dyDescent="0.25">
      <c r="A21" s="11" t="s">
        <v>3</v>
      </c>
      <c r="B21" s="10"/>
      <c r="C21" s="10"/>
      <c r="D21" s="10"/>
      <c r="E21" s="10">
        <v>913000</v>
      </c>
      <c r="F21" s="10"/>
      <c r="G21" s="10"/>
      <c r="H21" s="10">
        <v>16400</v>
      </c>
      <c r="I21" s="10"/>
      <c r="J21" s="10"/>
      <c r="K21" s="10"/>
      <c r="L21" s="10"/>
      <c r="M21" s="10"/>
      <c r="N21" s="23">
        <f>SUM(B21:M21)</f>
        <v>929400</v>
      </c>
      <c r="O21" s="4"/>
    </row>
    <row r="22" spans="1:15" s="1" customFormat="1" x14ac:dyDescent="0.25">
      <c r="A22" s="9" t="s">
        <v>2</v>
      </c>
      <c r="B22" s="8">
        <f t="shared" ref="B22:H22" si="2">B20+B21</f>
        <v>966555.3</v>
      </c>
      <c r="C22" s="8">
        <f t="shared" si="2"/>
        <v>1086735.03</v>
      </c>
      <c r="D22" s="8">
        <f t="shared" si="2"/>
        <v>1412236.45</v>
      </c>
      <c r="E22" s="8">
        <f t="shared" si="2"/>
        <v>2482665.84</v>
      </c>
      <c r="F22" s="8">
        <f t="shared" si="2"/>
        <v>1569665.84</v>
      </c>
      <c r="G22" s="8">
        <f t="shared" si="2"/>
        <v>1569665.84</v>
      </c>
      <c r="H22" s="8">
        <f t="shared" si="2"/>
        <v>1586065.84</v>
      </c>
      <c r="I22" s="8"/>
      <c r="J22" s="8"/>
      <c r="K22" s="8"/>
      <c r="L22" s="8"/>
      <c r="M22" s="8"/>
      <c r="N22" s="7">
        <f>SUM(B22:M22)</f>
        <v>10673590.140000001</v>
      </c>
      <c r="O22" s="4"/>
    </row>
    <row r="23" spans="1:15" s="5" customFormat="1" x14ac:dyDescent="0.25">
      <c r="A23" s="24" t="s">
        <v>16</v>
      </c>
      <c r="B23" s="24"/>
      <c r="C23" s="24"/>
      <c r="D23" s="24"/>
      <c r="E23" s="24"/>
      <c r="F23" s="24"/>
      <c r="G23" s="24"/>
      <c r="H23" s="24"/>
      <c r="I23" s="6"/>
      <c r="J23" s="6"/>
      <c r="K23" s="6"/>
      <c r="L23" s="6"/>
      <c r="M23" s="6"/>
      <c r="N23" s="6"/>
      <c r="O23" s="6"/>
    </row>
    <row r="24" spans="1:15" s="1" customFormat="1" x14ac:dyDescent="0.25">
      <c r="A24" s="4" t="s">
        <v>1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</row>
    <row r="25" spans="1:15" s="1" customFormat="1" x14ac:dyDescent="0.25">
      <c r="A25" s="4" t="s">
        <v>0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</row>
    <row r="26" spans="1:15" s="1" customFormat="1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</row>
    <row r="27" spans="1:15" s="1" customFormat="1" ht="10.199999999999999" x14ac:dyDescent="0.2"/>
    <row r="28" spans="1:15" s="1" customFormat="1" ht="15.6" x14ac:dyDescent="0.3">
      <c r="B28" s="3"/>
      <c r="C28" s="3"/>
      <c r="D28" s="3"/>
      <c r="E28" s="3"/>
    </row>
    <row r="29" spans="1:15" s="1" customFormat="1" ht="15.6" x14ac:dyDescent="0.3">
      <c r="B29" s="2"/>
      <c r="C29" s="2"/>
      <c r="D29" s="2"/>
      <c r="E29" s="2"/>
    </row>
  </sheetData>
  <mergeCells count="6">
    <mergeCell ref="A23:H23"/>
    <mergeCell ref="A10:G10"/>
    <mergeCell ref="A11:G11"/>
    <mergeCell ref="A12:G12"/>
    <mergeCell ref="A13:G13"/>
    <mergeCell ref="A14:G14"/>
  </mergeCells>
  <pageMargins left="0.511811024" right="0.511811024" top="0.78740157499999996" bottom="0.78740157499999996" header="0.31496062000000002" footer="0.31496062000000002"/>
  <pageSetup paperSize="9" scale="4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3453E0-5D7C-4155-86DD-65F859EC3C5D}">
  <sheetPr>
    <pageSetUpPr fitToPage="1"/>
  </sheetPr>
  <dimension ref="A1:O29"/>
  <sheetViews>
    <sheetView topLeftCell="B1" workbookViewId="0">
      <selection activeCell="J18" sqref="J18:M22"/>
    </sheetView>
  </sheetViews>
  <sheetFormatPr defaultRowHeight="13.2" x14ac:dyDescent="0.25"/>
  <cols>
    <col min="1" max="1" width="84.5546875" bestFit="1" customWidth="1"/>
    <col min="2" max="2" width="12.6640625" bestFit="1" customWidth="1"/>
    <col min="3" max="13" width="14.21875" bestFit="1" customWidth="1"/>
    <col min="14" max="14" width="17.21875" bestFit="1" customWidth="1"/>
  </cols>
  <sheetData>
    <row r="1" spans="1:15" s="1" customFormat="1" x14ac:dyDescent="0.25"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5" s="1" customForma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5" s="1" customFormat="1" ht="10.199999999999999" x14ac:dyDescent="0.2"/>
    <row r="4" spans="1:15" s="1" customFormat="1" ht="10.199999999999999" x14ac:dyDescent="0.2"/>
    <row r="5" spans="1:15" s="1" customFormat="1" ht="10.199999999999999" x14ac:dyDescent="0.2"/>
    <row r="6" spans="1:15" s="1" customFormat="1" ht="10.199999999999999" x14ac:dyDescent="0.2"/>
    <row r="7" spans="1:15" s="1" customFormat="1" ht="10.199999999999999" x14ac:dyDescent="0.2"/>
    <row r="8" spans="1:15" s="1" customFormat="1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1:15" s="1" customFormat="1" x14ac:dyDescent="0.25">
      <c r="A9" s="22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</row>
    <row r="10" spans="1:15" s="1" customFormat="1" x14ac:dyDescent="0.25">
      <c r="A10" s="25" t="s">
        <v>15</v>
      </c>
      <c r="B10" s="25"/>
      <c r="C10" s="25"/>
      <c r="D10" s="25"/>
      <c r="E10" s="25"/>
      <c r="F10" s="25"/>
      <c r="G10" s="25"/>
      <c r="H10" s="4"/>
      <c r="I10" s="4"/>
      <c r="J10" s="4"/>
      <c r="K10" s="4"/>
      <c r="L10" s="4"/>
      <c r="M10" s="4"/>
      <c r="N10" s="4"/>
      <c r="O10" s="4"/>
    </row>
    <row r="11" spans="1:15" s="1" customFormat="1" x14ac:dyDescent="0.25">
      <c r="A11" s="26" t="s">
        <v>14</v>
      </c>
      <c r="B11" s="27"/>
      <c r="C11" s="27"/>
      <c r="D11" s="27"/>
      <c r="E11" s="27"/>
      <c r="F11" s="27"/>
      <c r="G11" s="27"/>
      <c r="H11" s="4"/>
      <c r="I11" s="4"/>
      <c r="J11" s="4"/>
      <c r="K11" s="4"/>
      <c r="L11" s="4"/>
      <c r="M11" s="4"/>
      <c r="N11" s="4"/>
      <c r="O11" s="4"/>
    </row>
    <row r="12" spans="1:15" s="1" customFormat="1" x14ac:dyDescent="0.25">
      <c r="A12" s="27" t="s">
        <v>13</v>
      </c>
      <c r="B12" s="27"/>
      <c r="C12" s="27"/>
      <c r="D12" s="27"/>
      <c r="E12" s="27"/>
      <c r="F12" s="27"/>
      <c r="G12" s="27"/>
      <c r="H12" s="4"/>
      <c r="I12" s="4"/>
      <c r="J12" s="4"/>
      <c r="K12" s="4"/>
      <c r="L12" s="4"/>
      <c r="M12" s="4"/>
      <c r="N12" s="4"/>
      <c r="O12" s="4"/>
    </row>
    <row r="13" spans="1:15" s="20" customFormat="1" ht="11.25" customHeight="1" x14ac:dyDescent="0.25">
      <c r="A13" s="28" t="s">
        <v>12</v>
      </c>
      <c r="B13" s="29"/>
      <c r="C13" s="29"/>
      <c r="D13" s="29"/>
      <c r="E13" s="29"/>
      <c r="F13" s="29"/>
      <c r="G13" s="29"/>
      <c r="H13" s="21"/>
      <c r="I13" s="21"/>
      <c r="J13" s="21"/>
      <c r="K13" s="21"/>
      <c r="L13" s="21"/>
      <c r="M13" s="21"/>
      <c r="N13" s="21"/>
      <c r="O13" s="21"/>
    </row>
    <row r="14" spans="1:15" s="1" customFormat="1" ht="22.5" customHeight="1" x14ac:dyDescent="0.25">
      <c r="A14" s="30" t="s">
        <v>11</v>
      </c>
      <c r="B14" s="31"/>
      <c r="C14" s="31"/>
      <c r="D14" s="31"/>
      <c r="E14" s="31"/>
      <c r="F14" s="31"/>
      <c r="G14" s="31"/>
      <c r="H14" s="4"/>
      <c r="I14" s="4"/>
      <c r="J14" s="4"/>
      <c r="K14" s="4"/>
      <c r="L14" s="4"/>
      <c r="M14" s="4"/>
      <c r="N14" s="4"/>
      <c r="O14" s="4"/>
    </row>
    <row r="15" spans="1:15" s="1" customFormat="1" hidden="1" x14ac:dyDescent="0.25">
      <c r="A15" s="19" t="s">
        <v>10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</row>
    <row r="16" spans="1:15" s="1" customFormat="1" ht="14.25" customHeight="1" x14ac:dyDescent="0.25">
      <c r="A16" s="18" t="s">
        <v>9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</row>
    <row r="17" spans="1:15" s="1" customFormat="1" x14ac:dyDescent="0.25">
      <c r="A17" s="17" t="s">
        <v>8</v>
      </c>
      <c r="B17" s="16">
        <v>44197</v>
      </c>
      <c r="C17" s="16">
        <v>44228</v>
      </c>
      <c r="D17" s="16">
        <v>44256</v>
      </c>
      <c r="E17" s="16">
        <v>44287</v>
      </c>
      <c r="F17" s="16">
        <v>44317</v>
      </c>
      <c r="G17" s="16">
        <v>44348</v>
      </c>
      <c r="H17" s="16">
        <f>G17+35</f>
        <v>44383</v>
      </c>
      <c r="I17" s="16">
        <f>H17+35</f>
        <v>44418</v>
      </c>
      <c r="J17" s="16">
        <f>I17+35</f>
        <v>44453</v>
      </c>
      <c r="K17" s="16">
        <f t="shared" ref="K17:M17" si="0">J17+35</f>
        <v>44488</v>
      </c>
      <c r="L17" s="16">
        <f t="shared" si="0"/>
        <v>44523</v>
      </c>
      <c r="M17" s="16">
        <f t="shared" si="0"/>
        <v>44558</v>
      </c>
      <c r="N17" s="15" t="s">
        <v>7</v>
      </c>
      <c r="O17" s="4"/>
    </row>
    <row r="18" spans="1:15" s="1" customFormat="1" x14ac:dyDescent="0.25">
      <c r="A18" s="11" t="s">
        <v>6</v>
      </c>
      <c r="B18" s="10">
        <v>125652.19</v>
      </c>
      <c r="C18" s="10">
        <v>141275.54999999999</v>
      </c>
      <c r="D18" s="10">
        <v>183590.74</v>
      </c>
      <c r="E18" s="10">
        <v>204056.56</v>
      </c>
      <c r="F18" s="10">
        <v>204056.56</v>
      </c>
      <c r="G18" s="10">
        <v>204056.56</v>
      </c>
      <c r="H18" s="10">
        <v>204056.56</v>
      </c>
      <c r="I18" s="10">
        <v>204056.56</v>
      </c>
      <c r="J18" s="10"/>
      <c r="K18" s="10"/>
      <c r="L18" s="10"/>
      <c r="M18" s="10"/>
      <c r="N18" s="23">
        <f>SUM(B18:M18)</f>
        <v>1470801.2800000003</v>
      </c>
      <c r="O18" s="4"/>
    </row>
    <row r="19" spans="1:15" s="1" customFormat="1" x14ac:dyDescent="0.25">
      <c r="A19" s="11" t="s">
        <v>5</v>
      </c>
      <c r="B19" s="10">
        <v>840903.11</v>
      </c>
      <c r="C19" s="10">
        <v>945459.48</v>
      </c>
      <c r="D19" s="10">
        <v>1228645.71</v>
      </c>
      <c r="E19" s="10">
        <v>1365609.28</v>
      </c>
      <c r="F19" s="10">
        <v>1365609.28</v>
      </c>
      <c r="G19" s="10">
        <v>1365609.28</v>
      </c>
      <c r="H19" s="10">
        <v>1365609.28</v>
      </c>
      <c r="I19" s="10">
        <v>1365609.28</v>
      </c>
      <c r="J19" s="10"/>
      <c r="K19" s="10"/>
      <c r="L19" s="10"/>
      <c r="M19" s="10"/>
      <c r="N19" s="23">
        <f>SUM(B19:M19)</f>
        <v>9843054.6999999993</v>
      </c>
      <c r="O19" s="4"/>
    </row>
    <row r="20" spans="1:15" s="1" customFormat="1" x14ac:dyDescent="0.25">
      <c r="A20" s="14" t="s">
        <v>4</v>
      </c>
      <c r="B20" s="13">
        <f t="shared" ref="B20:I20" si="1">B18+B19</f>
        <v>966555.3</v>
      </c>
      <c r="C20" s="13">
        <f t="shared" si="1"/>
        <v>1086735.03</v>
      </c>
      <c r="D20" s="13">
        <f t="shared" si="1"/>
        <v>1412236.45</v>
      </c>
      <c r="E20" s="13">
        <f t="shared" si="1"/>
        <v>1569665.84</v>
      </c>
      <c r="F20" s="13">
        <f t="shared" si="1"/>
        <v>1569665.84</v>
      </c>
      <c r="G20" s="13">
        <f t="shared" si="1"/>
        <v>1569665.84</v>
      </c>
      <c r="H20" s="13">
        <f t="shared" si="1"/>
        <v>1569665.84</v>
      </c>
      <c r="I20" s="13">
        <f t="shared" si="1"/>
        <v>1569665.84</v>
      </c>
      <c r="J20" s="13"/>
      <c r="K20" s="13"/>
      <c r="L20" s="13"/>
      <c r="M20" s="13"/>
      <c r="N20" s="12">
        <f>SUM(B20:M20)</f>
        <v>11313855.98</v>
      </c>
      <c r="O20" s="4"/>
    </row>
    <row r="21" spans="1:15" s="1" customFormat="1" x14ac:dyDescent="0.25">
      <c r="A21" s="11" t="s">
        <v>3</v>
      </c>
      <c r="B21" s="10"/>
      <c r="C21" s="10"/>
      <c r="D21" s="10"/>
      <c r="E21" s="10">
        <v>913000</v>
      </c>
      <c r="F21" s="10"/>
      <c r="G21" s="10"/>
      <c r="H21" s="10">
        <v>16400</v>
      </c>
      <c r="I21" s="10"/>
      <c r="J21" s="10"/>
      <c r="K21" s="10"/>
      <c r="L21" s="10"/>
      <c r="M21" s="10"/>
      <c r="N21" s="23">
        <f>SUM(B21:M21)</f>
        <v>929400</v>
      </c>
      <c r="O21" s="4"/>
    </row>
    <row r="22" spans="1:15" s="1" customFormat="1" x14ac:dyDescent="0.25">
      <c r="A22" s="9" t="s">
        <v>2</v>
      </c>
      <c r="B22" s="8">
        <f t="shared" ref="B22:I22" si="2">B20+B21</f>
        <v>966555.3</v>
      </c>
      <c r="C22" s="8">
        <f t="shared" si="2"/>
        <v>1086735.03</v>
      </c>
      <c r="D22" s="8">
        <f t="shared" si="2"/>
        <v>1412236.45</v>
      </c>
      <c r="E22" s="8">
        <f t="shared" si="2"/>
        <v>2482665.84</v>
      </c>
      <c r="F22" s="8">
        <f t="shared" si="2"/>
        <v>1569665.84</v>
      </c>
      <c r="G22" s="8">
        <f t="shared" si="2"/>
        <v>1569665.84</v>
      </c>
      <c r="H22" s="8">
        <f t="shared" si="2"/>
        <v>1586065.84</v>
      </c>
      <c r="I22" s="8">
        <f t="shared" si="2"/>
        <v>1569665.84</v>
      </c>
      <c r="J22" s="8"/>
      <c r="K22" s="8"/>
      <c r="L22" s="8"/>
      <c r="M22" s="8"/>
      <c r="N22" s="7">
        <f>SUM(B22:M22)</f>
        <v>12243255.98</v>
      </c>
      <c r="O22" s="4"/>
    </row>
    <row r="23" spans="1:15" s="5" customFormat="1" x14ac:dyDescent="0.25">
      <c r="A23" s="24" t="s">
        <v>16</v>
      </c>
      <c r="B23" s="24"/>
      <c r="C23" s="24"/>
      <c r="D23" s="24"/>
      <c r="E23" s="24"/>
      <c r="F23" s="24"/>
      <c r="G23" s="24"/>
      <c r="H23" s="24"/>
      <c r="I23" s="6"/>
      <c r="J23" s="6"/>
      <c r="K23" s="6"/>
      <c r="L23" s="6"/>
      <c r="M23" s="6"/>
      <c r="N23" s="6"/>
      <c r="O23" s="6"/>
    </row>
    <row r="24" spans="1:15" s="1" customFormat="1" x14ac:dyDescent="0.25">
      <c r="A24" s="4" t="s">
        <v>1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</row>
    <row r="25" spans="1:15" s="1" customFormat="1" x14ac:dyDescent="0.25">
      <c r="A25" s="4" t="s">
        <v>0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</row>
    <row r="26" spans="1:15" s="1" customFormat="1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</row>
    <row r="27" spans="1:15" s="1" customFormat="1" ht="10.199999999999999" x14ac:dyDescent="0.2"/>
    <row r="28" spans="1:15" s="1" customFormat="1" ht="15.6" x14ac:dyDescent="0.3">
      <c r="B28" s="3"/>
      <c r="C28" s="3"/>
      <c r="D28" s="3"/>
      <c r="E28" s="3"/>
    </row>
    <row r="29" spans="1:15" s="1" customFormat="1" ht="15.6" x14ac:dyDescent="0.3">
      <c r="B29" s="2"/>
      <c r="C29" s="2"/>
      <c r="D29" s="2"/>
      <c r="E29" s="2"/>
    </row>
  </sheetData>
  <mergeCells count="6">
    <mergeCell ref="A23:H23"/>
    <mergeCell ref="A10:G10"/>
    <mergeCell ref="A11:G11"/>
    <mergeCell ref="A12:G12"/>
    <mergeCell ref="A13:G13"/>
    <mergeCell ref="A14:G14"/>
  </mergeCells>
  <pageMargins left="0.511811024" right="0.511811024" top="0.78740157499999996" bottom="0.78740157499999996" header="0.31496062000000002" footer="0.31496062000000002"/>
  <pageSetup paperSize="9" scale="4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13</vt:i4>
      </vt:variant>
    </vt:vector>
  </HeadingPairs>
  <TitlesOfParts>
    <vt:vector size="13" baseType="lpstr">
      <vt:lpstr>Orçamento Goianésia Acu. 2021</vt:lpstr>
      <vt:lpstr>jan-21</vt:lpstr>
      <vt:lpstr>fev-21</vt:lpstr>
      <vt:lpstr>mar-21</vt:lpstr>
      <vt:lpstr>abr-21</vt:lpstr>
      <vt:lpstr>mai-21</vt:lpstr>
      <vt:lpstr>jun-21</vt:lpstr>
      <vt:lpstr>jul-21</vt:lpstr>
      <vt:lpstr>ago-21</vt:lpstr>
      <vt:lpstr>set-21</vt:lpstr>
      <vt:lpstr>out-21</vt:lpstr>
      <vt:lpstr>nov-21</vt:lpstr>
      <vt:lpstr>dez-21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Welliton</dc:creator>
  <cp:lastModifiedBy>Fabio Buffalo</cp:lastModifiedBy>
  <cp:lastPrinted>2022-05-28T23:43:13Z</cp:lastPrinted>
  <dcterms:created xsi:type="dcterms:W3CDTF">2021-09-01T01:26:04Z</dcterms:created>
  <dcterms:modified xsi:type="dcterms:W3CDTF">2022-05-28T23:44:08Z</dcterms:modified>
</cp:coreProperties>
</file>